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195" windowHeight="8700" tabRatio="720" activeTab="1"/>
  </bookViews>
  <sheets>
    <sheet name="Textformeln" sheetId="1" r:id="rId1"/>
    <sheet name="Texte trennen" sheetId="2" r:id="rId2"/>
    <sheet name="Glaetten Verketten IstKtext" sheetId="3" r:id="rId3"/>
    <sheet name="Kostenträgerblatt" sheetId="4" r:id="rId4"/>
    <sheet name="Tendenzanzeige" sheetId="5" r:id="rId5"/>
  </sheets>
  <definedNames/>
  <calcPr fullCalcOnLoad="1"/>
</workbook>
</file>

<file path=xl/comments1.xml><?xml version="1.0" encoding="utf-8"?>
<comments xmlns="http://schemas.openxmlformats.org/spreadsheetml/2006/main">
  <authors>
    <author>seel</author>
  </authors>
  <commentList>
    <comment ref="A5" authorId="0">
      <text>
        <r>
          <rPr>
            <sz val="8"/>
            <rFont val="Tahoma"/>
            <family val="0"/>
          </rPr>
          <t xml:space="preserve">
Die Funktion </t>
        </r>
        <r>
          <rPr>
            <b/>
            <sz val="8"/>
            <rFont val="Tahoma"/>
            <family val="2"/>
          </rPr>
          <t>Verketten</t>
        </r>
        <r>
          <rPr>
            <sz val="8"/>
            <rFont val="Tahoma"/>
            <family val="0"/>
          </rPr>
          <t xml:space="preserve"> fügt Bis zu 30 Texte (Zellen) zusammen oder übernimmt zwischen zwei Strichpunkten Texteingaben wenn diese Eingabe von Text zwischen zwei Anführungszeichen erfolgt. Die Eingabe von z. B " " bewirkt bei der Verkettung das Einfügen eines Leerzeichens zwischen zwei Zeichenfolgen. Die Funktion hat folgenden Aufbau: 
</t>
        </r>
        <r>
          <rPr>
            <b/>
            <sz val="8"/>
            <rFont val="Tahoma"/>
            <family val="2"/>
          </rPr>
          <t xml:space="preserve">=VERKETTEN(Text1;Text2;….)
</t>
        </r>
        <r>
          <rPr>
            <sz val="8"/>
            <rFont val="Tahoma"/>
            <family val="2"/>
          </rPr>
          <t xml:space="preserve">
Die Funktion </t>
        </r>
        <r>
          <rPr>
            <b/>
            <sz val="8"/>
            <rFont val="Tahoma"/>
            <family val="2"/>
          </rPr>
          <t>Glätten</t>
        </r>
        <r>
          <rPr>
            <sz val="8"/>
            <rFont val="Tahoma"/>
            <family val="2"/>
          </rPr>
          <t xml:space="preserve"> löscht Leerzeichen in einem Text und hat folgenden Aufbau: 
</t>
        </r>
        <r>
          <rPr>
            <b/>
            <sz val="8"/>
            <rFont val="Tahoma"/>
            <family val="2"/>
          </rPr>
          <t>=GLÄTTEN(Text)</t>
        </r>
        <r>
          <rPr>
            <sz val="8"/>
            <rFont val="Tahoma"/>
            <family val="2"/>
          </rPr>
          <t xml:space="preserve">
Die Funktion </t>
        </r>
        <r>
          <rPr>
            <b/>
            <sz val="8"/>
            <rFont val="Tahoma"/>
            <family val="2"/>
          </rPr>
          <t>Isttext</t>
        </r>
        <r>
          <rPr>
            <sz val="8"/>
            <rFont val="Tahoma"/>
            <family val="2"/>
          </rPr>
          <t xml:space="preserve"> gibt "WAHR" zurück wenn der Inhalt der Zelle Text ist und hat folgenden Aufbau: 
=</t>
        </r>
        <r>
          <rPr>
            <b/>
            <sz val="8"/>
            <rFont val="Tahoma"/>
            <family val="2"/>
          </rPr>
          <t xml:space="preserve">ISTTEXT(Wert)
</t>
        </r>
        <r>
          <rPr>
            <sz val="8"/>
            <rFont val="Tahoma"/>
            <family val="2"/>
          </rPr>
          <t xml:space="preserve">
Die Funktion </t>
        </r>
        <r>
          <rPr>
            <b/>
            <sz val="8"/>
            <rFont val="Tahoma"/>
            <family val="2"/>
          </rPr>
          <t>Iskttext</t>
        </r>
        <r>
          <rPr>
            <sz val="8"/>
            <rFont val="Tahoma"/>
            <family val="2"/>
          </rPr>
          <t xml:space="preserve"> gibt "WAHR" zurück wenn der Inhalt der Zelle kein Text ist und hat folgenden Aufbau: 
</t>
        </r>
        <r>
          <rPr>
            <b/>
            <sz val="8"/>
            <rFont val="Tahoma"/>
            <family val="2"/>
          </rPr>
          <t>=ISTKTEXT(Wert)</t>
        </r>
        <r>
          <rPr>
            <sz val="8"/>
            <rFont val="Tahoma"/>
            <family val="2"/>
          </rPr>
          <t xml:space="preserve">
Die Funktion </t>
        </r>
        <r>
          <rPr>
            <b/>
            <sz val="8"/>
            <rFont val="Tahoma"/>
            <family val="2"/>
          </rPr>
          <t>Istzahl</t>
        </r>
        <r>
          <rPr>
            <sz val="8"/>
            <rFont val="Tahoma"/>
            <family val="2"/>
          </rPr>
          <t xml:space="preserve"> gibt "WAHR" zurück wenn der Inhalt der Zelle eine Zahl ist und hat folgenden Aufbau: 
</t>
        </r>
        <r>
          <rPr>
            <b/>
            <sz val="8"/>
            <rFont val="Tahoma"/>
            <family val="2"/>
          </rPr>
          <t xml:space="preserve">=ISTZAHL(Wert)
</t>
        </r>
        <r>
          <rPr>
            <sz val="8"/>
            <rFont val="Tahoma"/>
            <family val="2"/>
          </rPr>
          <t xml:space="preserve">
Die Funktion </t>
        </r>
        <r>
          <rPr>
            <b/>
            <sz val="8"/>
            <rFont val="Tahoma"/>
            <family val="2"/>
          </rPr>
          <t>Istleer</t>
        </r>
        <r>
          <rPr>
            <sz val="8"/>
            <rFont val="Tahoma"/>
            <family val="2"/>
          </rPr>
          <t xml:space="preserve"> gibt "WAHR" zurück wenn der Inhalt keinen Inhalt enthält und hat folgenden Aufbau: 
</t>
        </r>
        <r>
          <rPr>
            <b/>
            <sz val="8"/>
            <rFont val="Tahoma"/>
            <family val="2"/>
          </rPr>
          <t xml:space="preserve">=ISTLEER(Wert)
</t>
        </r>
        <r>
          <rPr>
            <sz val="8"/>
            <rFont val="Tahoma"/>
            <family val="2"/>
          </rPr>
          <t xml:space="preserve">Die Funktion </t>
        </r>
        <r>
          <rPr>
            <b/>
            <sz val="8"/>
            <rFont val="Tahoma"/>
            <family val="2"/>
          </rPr>
          <t xml:space="preserve">Rechts </t>
        </r>
        <r>
          <rPr>
            <sz val="8"/>
            <rFont val="Tahoma"/>
            <family val="2"/>
          </rPr>
          <t xml:space="preserve">gibt das letzte oder die Anzahl der letzten Zeichen einer Zeichenfolge der Zelle zurück. Sie hat folgenden Aufbau:
</t>
        </r>
        <r>
          <rPr>
            <b/>
            <sz val="8"/>
            <rFont val="Tahoma"/>
            <family val="2"/>
          </rPr>
          <t xml:space="preserve">=RECHTS(Text;Anzahl_Zeichen)
</t>
        </r>
        <r>
          <rPr>
            <sz val="8"/>
            <rFont val="Tahoma"/>
            <family val="2"/>
          </rPr>
          <t xml:space="preserve">Die Funktion </t>
        </r>
        <r>
          <rPr>
            <b/>
            <sz val="8"/>
            <rFont val="Tahoma"/>
            <family val="2"/>
          </rPr>
          <t>Links</t>
        </r>
        <r>
          <rPr>
            <sz val="8"/>
            <rFont val="Tahoma"/>
            <family val="2"/>
          </rPr>
          <t xml:space="preserve"> gibt das erste oder die Anzahl der ersten Zeichen einer Zeichenfolge der Zelle zurück. Sie hat folgenden Aufbau:
</t>
        </r>
        <r>
          <rPr>
            <b/>
            <sz val="8"/>
            <rFont val="Tahoma"/>
            <family val="2"/>
          </rPr>
          <t xml:space="preserve">
=LINKS(Text;Anzahl_Zeichen)
</t>
        </r>
        <r>
          <rPr>
            <sz val="8"/>
            <rFont val="Tahoma"/>
            <family val="2"/>
          </rPr>
          <t xml:space="preserve">Die Funktion </t>
        </r>
        <r>
          <rPr>
            <b/>
            <sz val="8"/>
            <rFont val="Tahoma"/>
            <family val="2"/>
          </rPr>
          <t>Teil</t>
        </r>
        <r>
          <rPr>
            <sz val="8"/>
            <rFont val="Tahoma"/>
            <family val="2"/>
          </rPr>
          <t xml:space="preserve"> gibt aus einer längeren Zeichenfolge eine bestimme Anzahl der Zeichenfolge der Zelle zurück. Sie hat folgenden Aufbau:
</t>
        </r>
        <r>
          <rPr>
            <b/>
            <sz val="8"/>
            <rFont val="Tahoma"/>
            <family val="2"/>
          </rPr>
          <t xml:space="preserve">
=TEIL(Text;Erstes_Zeichen;Anzahl_Zeichen)
</t>
        </r>
        <r>
          <rPr>
            <sz val="8"/>
            <rFont val="Tahoma"/>
            <family val="2"/>
          </rPr>
          <t>Die Funktion</t>
        </r>
        <r>
          <rPr>
            <b/>
            <sz val="8"/>
            <rFont val="Tahoma"/>
            <family val="2"/>
          </rPr>
          <t xml:space="preserve"> Länge </t>
        </r>
        <r>
          <rPr>
            <sz val="8"/>
            <rFont val="Tahoma"/>
            <family val="2"/>
          </rPr>
          <t>gibt die Anzahl der Zeichen eines Feldes aus, z. B. =Länge(A3).</t>
        </r>
        <r>
          <rPr>
            <b/>
            <sz val="8"/>
            <rFont val="Tahoma"/>
            <family val="2"/>
          </rPr>
          <t xml:space="preserve">
=Länge(Text)</t>
        </r>
      </text>
    </comment>
    <comment ref="A67" authorId="0">
      <text>
        <r>
          <rPr>
            <b/>
            <sz val="8"/>
            <rFont val="Tahoma"/>
            <family val="0"/>
          </rPr>
          <t xml:space="preserve">Arbeitsauftrag:
</t>
        </r>
        <r>
          <rPr>
            <sz val="8"/>
            <rFont val="Tahoma"/>
            <family val="2"/>
          </rPr>
          <t>1. Geben Sie in der Kopzeile Ihren Namen und das heutige Datum ein.
2. Drucken Sie Tabelle einschließlich der Kommentare so aus, dass die Tabelle auf eine DIN A 4 Seite paßt.</t>
        </r>
        <r>
          <rPr>
            <sz val="8"/>
            <rFont val="Tahoma"/>
            <family val="0"/>
          </rPr>
          <t xml:space="preserve">
3. Lesen Sie die Formeln durch und prägen Sie sich diese ein.</t>
        </r>
      </text>
    </comment>
  </commentList>
</comments>
</file>

<file path=xl/comments2.xml><?xml version="1.0" encoding="utf-8"?>
<comments xmlns="http://schemas.openxmlformats.org/spreadsheetml/2006/main">
  <authors>
    <author>Seel</author>
  </authors>
  <commentList>
    <comment ref="A30" authorId="0">
      <text>
        <r>
          <rPr>
            <b/>
            <sz val="8"/>
            <rFont val="Tahoma"/>
            <family val="0"/>
          </rPr>
          <t xml:space="preserve">Arbeitsauftrag:
</t>
        </r>
        <r>
          <rPr>
            <sz val="8"/>
            <rFont val="Tahoma"/>
            <family val="2"/>
          </rPr>
          <t>1. Fügen Sie nach der Spalte A vier Spalten ein.
2. Trennen Sie die Kontenbezeichnung in den folgenden vier Spalten in a) Kontonummer, b) Umsatzerlöse Handelswaren, c) Prouktbezeichnung und d) Umsatzssteuersatz mit Hilfe der Textfunktionen.
3. Geben Sie den vier Spalten  passende Überschriften.</t>
        </r>
        <r>
          <rPr>
            <sz val="8"/>
            <rFont val="Tahoma"/>
            <family val="0"/>
          </rPr>
          <t xml:space="preserve">
4. Formatieren Sie den Umsatz in €.
5. Sortieren Sie die Tabelle nach den Umsatzsteuersätzen.
5. Berechnen Sie in einer neuen Spalte die Umsatzsteuerbeträge und geben Sie der Spalte eine Überschrift.
6. Berechnen Sie in neuen Zeilen die Gesamtumsätze je Steuersatz und die zugehörigen Umsatzsteuerbeträge.
7. Berechnen Sie in einer neuen Zeile den Gesatmumsatz und die gesamte Umsatzsteuer für das Unternehmen.
8. Benennen Sie berechneten Werten mit einer Überschrift in den neuen Zeilen.
9. Geben Sie der Tabelle eine Überschrift. Die Firma Bürobedarf und Buchhandlung Maus GmbH hat die Umsätze erzielt.
10. Geben Sie der Tabelle einen sinnvollen Rahmen.
11. Formatieren Sie die Tabelle so, dass Textfelder die zur Umsatzgruppe 7 % gehören die Farbe Hellblau  und die dazughörigen Kontonummern Euro-Beträge ein noch helleres Blau erhalten und dass Textfelder die zur Umsatzgruppe 19 % gehören die Farbe Hellgrün und die dazugehörigen Kontonummern und Euro-Beträge ein noch helleres Grün erhalten.
12. Setzen Sie in einer Kopfzeile Ihren Namen ein und das heutige Datum.
13. Formatieren Sie die Tabelle so, dass diese einschließlich Kommentarfeld auf eine DIN A 4 Seite paßt. 
14. Drucken Sie die fertige Tabelle aus.</t>
        </r>
      </text>
    </comment>
  </commentList>
</comments>
</file>

<file path=xl/comments3.xml><?xml version="1.0" encoding="utf-8"?>
<comments xmlns="http://schemas.openxmlformats.org/spreadsheetml/2006/main">
  <authors>
    <author>seel</author>
  </authors>
  <commentList>
    <comment ref="A29" authorId="0">
      <text>
        <r>
          <rPr>
            <b/>
            <sz val="8"/>
            <rFont val="Tahoma"/>
            <family val="0"/>
          </rPr>
          <t xml:space="preserve">Arbeitsauftrag:
</t>
        </r>
        <r>
          <rPr>
            <sz val="8"/>
            <rFont val="Tahoma"/>
            <family val="2"/>
          </rPr>
          <t>1. Ersetzen Sie in bei der Produktnummer alle "B" durch ein "K" mit dem Befehl "Ersetzen...".
2. Fügen Sie nach der Spalte B zwei Spalten ein, setzen Sie einen ansprechenden Rahmen und geben der Tabelle eine Überschrift.
3. Entfernen Sie die Leerzeichen bei der Produktnummer in der eingefügten Spalte C.</t>
        </r>
        <r>
          <rPr>
            <sz val="8"/>
            <rFont val="Tahoma"/>
            <family val="0"/>
          </rPr>
          <t xml:space="preserve">
4. Verketten Sie die Produktart und die Produktnummer in der eingefügten Spalte D. Zwischen der Produktbezeichnung und der Produktnummer soll ein Leerzeichen stehen.
5. Geben Sie der neuen Spalte eine Überschrift.
6. Sortieren Sie die Produkte alphabetisch nach der neuen Produktbezeichnung.
7. Verwenden Sie die Bedingte Formatierung und formatieren Sie keinen Text Hellgelb und Text Hellblau.
8. Richten Sie die Seite so ein, dass Sie auf eine DIN A 4 Seite einschließlich Kommentar gedruckt wird.
9. Geben Sie in einer Fußzeile Ihren Namen und das Datum ein.
10. Drucken Sie die Tabelle</t>
        </r>
      </text>
    </comment>
  </commentList>
</comments>
</file>

<file path=xl/comments4.xml><?xml version="1.0" encoding="utf-8"?>
<comments xmlns="http://schemas.openxmlformats.org/spreadsheetml/2006/main">
  <authors>
    <author>Seel</author>
  </authors>
  <commentList>
    <comment ref="A30" authorId="0">
      <text>
        <r>
          <rPr>
            <b/>
            <sz val="8"/>
            <rFont val="Tahoma"/>
            <family val="2"/>
          </rPr>
          <t>Arbeitsauftrag:</t>
        </r>
        <r>
          <rPr>
            <sz val="8"/>
            <rFont val="Tahoma"/>
            <family val="0"/>
          </rPr>
          <t xml:space="preserve">
1. Berechnen Sie die Summe der Istkosten (=Istkosten K1 + Istkosten K2).
2. Berechnen Sie die Summe der Normalkosten (=Normalkosten K1 + Normalkosten K2).
3. Berechnen Sie in der Spalte Kostenabweichung die Kostenabweichung zwischen Normal- und Istkosten bei den Materialgemeinkosten, Fertigungsgemeinkosten 1, Fertigungsgemeinkosten 2, Verwaltungsgemeinkosten und Vertriebsgemeinkosten (Normalgemeinkosten - Istgemeinkosten).
4. Erstellen Sie eine "Bedingte Formatierung" für die Spalte A, bei der Textfelder Gelb und Leerzeilen der Tabelle Hellgelb eingefärbt werden.
5. Erstellen Sie eine "Bedingte Formatierung" für die Spalten B bis E, bei der die Überschriften bzw. Text in Hellorange, Zahlen in Gold und leere Felder in Gelbbraun eingefärbt werden.
6. Erstellen Sie eine "Bedingte Formatierung" für die Spalten G bis J, bei der die Überschriften bzw. Text in Aquamarin, Zahlen in Türkis und leere Felder in Helltürkis eingefärbt werden.
7. Erstellen Sie eine "Bedingte Formatierung" für die Spalte Kostenabweichung (F), wobei Zahlen größer oder gleich Null in Grün, Zahlen kleiner Null in Rot dargestellt werden sollen. Leere Felder sollen in der Farbe Grau (25 %) formatiert werden.
8. Gestalten Sie die Überschrift Kostenträgerblatt  ansprechend.
9. Geben Sie in der Kopfzeile Ihren Namen und das heutige Datum ein. Richten Sie die Tabelle so ein, dass diese einschließlich Kommentare auf ein DIN A 4 Querblatt gedruckt wird.
</t>
        </r>
      </text>
    </comment>
  </commentList>
</comments>
</file>

<file path=xl/comments5.xml><?xml version="1.0" encoding="utf-8"?>
<comments xmlns="http://schemas.openxmlformats.org/spreadsheetml/2006/main">
  <authors>
    <author>roland</author>
  </authors>
  <commentList>
    <comment ref="A4" authorId="0">
      <text>
        <r>
          <rPr>
            <sz val="10"/>
            <rFont val="Arial"/>
            <family val="2"/>
          </rPr>
          <t>1. Zum Verständnis: Die Schriftart Windings 3 ersetzte viele Zeichen gleich durch Pfeile. Mit Menü "Einfügen", Befehl "Symbol" kann der Zeichensatz Windigns3 angeschaut werden. Bei allen gewöhnlichen Schriftarten gilt für die Buchstaben
"h" = windings3 "</t>
        </r>
        <r>
          <rPr>
            <sz val="10"/>
            <rFont val="Wingdings 3"/>
            <family val="1"/>
          </rPr>
          <t>h</t>
        </r>
        <r>
          <rPr>
            <sz val="10"/>
            <rFont val="Arial"/>
            <family val="2"/>
          </rPr>
          <t>"
"n" = windings3 "</t>
        </r>
        <r>
          <rPr>
            <sz val="10"/>
            <rFont val="Wingdings 3"/>
            <family val="1"/>
          </rPr>
          <t>n</t>
        </r>
        <r>
          <rPr>
            <sz val="10"/>
            <rFont val="Arial"/>
            <family val="2"/>
          </rPr>
          <t>"
"i" = windings3 "</t>
        </r>
        <r>
          <rPr>
            <sz val="10"/>
            <rFont val="Wingdings 3"/>
            <family val="1"/>
          </rPr>
          <t>i</t>
        </r>
        <r>
          <rPr>
            <sz val="10"/>
            <rFont val="Arial"/>
            <family val="2"/>
          </rPr>
          <t>"
"k" = windings3 "</t>
        </r>
        <r>
          <rPr>
            <sz val="10"/>
            <rFont val="Wingdings 3"/>
            <family val="1"/>
          </rPr>
          <t>k</t>
        </r>
        <r>
          <rPr>
            <sz val="10"/>
            <rFont val="Arial"/>
            <family val="2"/>
          </rPr>
          <t>".
"m" = windings3 "</t>
        </r>
        <r>
          <rPr>
            <sz val="10"/>
            <rFont val="Wingdings 3"/>
            <family val="1"/>
          </rPr>
          <t>m</t>
        </r>
        <r>
          <rPr>
            <sz val="10"/>
            <rFont val="Arial"/>
            <family val="2"/>
          </rPr>
          <t>".
"g" = windings3 "</t>
        </r>
        <r>
          <rPr>
            <sz val="10"/>
            <rFont val="Wingdings 3"/>
            <family val="1"/>
          </rPr>
          <t>g</t>
        </r>
        <r>
          <rPr>
            <sz val="10"/>
            <rFont val="Arial"/>
            <family val="2"/>
          </rPr>
          <t>".
2. Es wird eine geschachtelte "Wenn"-Formel mit normalemZeichensatz eingegeben. Also =Wenn(Feld1&gt;Feld2;"h";Wenn(Feld1&lt;Feld2;"i";"n")).
Feld1 und Feld2 sind durch die gewünschten Zellbezüge zu ersetzen.
3. Das Feld bzw. die Felder die die Formeln enthalten wo die Tendenzanzeige dargestellt werden soll, werden jetzt auf die Schriftart windings3 oder nach Arbeitsschritt 5 auf windings3 umgestellt.  
4. Ein waagrechter "n" wird bei nur genauer Übereinstimmung der beiden Zellen ausgegeben. Soll auch bei kleinen Abweichungen ein "n" ausgegeben werden, so wird ein Teil der "Wenn"-Formel mit einem Faktor gewichtet.Soll z. B. bis zu 10 % Abweichung ein waagrechter Pfeil ausgegeben werden, so lautet die "Wenn"-Formel also =Wenn(Feld1&gt;1,1*Feld2;"h";Wenn(Feld1&lt;0,9*Feld2;"i";"n")).
5. Die Pfeile sollen nun noch farbig dargestellt werden. Wir wählen im Menü "Format", Befehl "Bedingte Formatierung ...",  "Zellwert ist", wählen im Listenfeld "gleich", geben dann ihr Zeichen z. B. "h" ein und wählen schließlich noch die Schriftfarbe oder die Feldfarbe. Jetzt schließen Sie die bedingte Formatierung - Anmerkung: Sie können auch erst jetzt die Schriftart windings3 für die Felder mit Pfeiltasten wählen.
Ergänzung:
ggf. 6. Sie können natürlich auch selbst die passenden Pfeile durch probieren aus windings3 auswählen, oder bei Windows XP "Start, Programme, Zubehör Systemprogramme, Zeichentabelle" öffnen, zu Excel wechseln, die Formel von 2 . bis zur Position der Pfeiltaste eingeben, zur Zeichentabelle wechsel, doppelt auf den gewünschten Pfeil klicken, ihn kopieren, zu Excel wechseln und mit Strg-V einfügen. Nach der Eingabe der Formel die Schriftart in windings3 ändern.</t>
        </r>
      </text>
    </comment>
  </commentList>
</comments>
</file>

<file path=xl/sharedStrings.xml><?xml version="1.0" encoding="utf-8"?>
<sst xmlns="http://schemas.openxmlformats.org/spreadsheetml/2006/main" count="111" uniqueCount="98">
  <si>
    <t>Produktnummer</t>
  </si>
  <si>
    <t xml:space="preserve">    B180</t>
  </si>
  <si>
    <t>B185</t>
  </si>
  <si>
    <t xml:space="preserve">     B285</t>
  </si>
  <si>
    <t>B100</t>
  </si>
  <si>
    <t>B345</t>
  </si>
  <si>
    <t xml:space="preserve">                B160</t>
  </si>
  <si>
    <t xml:space="preserve">       B610</t>
  </si>
  <si>
    <t>B125</t>
  </si>
  <si>
    <t>Klebstoff</t>
  </si>
  <si>
    <t xml:space="preserve">    B987</t>
  </si>
  <si>
    <t xml:space="preserve">       B749</t>
  </si>
  <si>
    <t xml:space="preserve">         B888</t>
  </si>
  <si>
    <t xml:space="preserve">     B561</t>
  </si>
  <si>
    <t xml:space="preserve">   B298</t>
  </si>
  <si>
    <t>Kostenträgerblatt</t>
  </si>
  <si>
    <t>Istkostenrechnung</t>
  </si>
  <si>
    <t>Kosten-abweichung</t>
  </si>
  <si>
    <t>Normalkostenrechnung</t>
  </si>
  <si>
    <t>Istkosten K1</t>
  </si>
  <si>
    <t>Istkosten K2</t>
  </si>
  <si>
    <t>Summe Istkosten</t>
  </si>
  <si>
    <t>Normalkosten K1</t>
  </si>
  <si>
    <t>Normalkosten K2</t>
  </si>
  <si>
    <t>Fertigungsmaterial</t>
  </si>
  <si>
    <t>+ Materialgemeinkosten</t>
  </si>
  <si>
    <t>= Materialkosten</t>
  </si>
  <si>
    <t>Fertigungslöhne 1</t>
  </si>
  <si>
    <t>+ Fertigungsgemeinkosten 1</t>
  </si>
  <si>
    <t>= Fertigungskosten 1</t>
  </si>
  <si>
    <t>Fertigungslöhne 2</t>
  </si>
  <si>
    <t>+ Fertigungsgemeinkosten 2</t>
  </si>
  <si>
    <t>= Fertigungskosten 2</t>
  </si>
  <si>
    <t>= Herstellkosten der Erzeugung</t>
  </si>
  <si>
    <t>- Bestandsmehrung</t>
  </si>
  <si>
    <t>+ Bestandsminderung</t>
  </si>
  <si>
    <t>= Herstellkosten des Umsatzes</t>
  </si>
  <si>
    <t>+ Verwaltungsgemeinkosten</t>
  </si>
  <si>
    <t>+ Vertriebsgemeinkosten</t>
  </si>
  <si>
    <t>= Selbstkosten</t>
  </si>
  <si>
    <t>Istzu-schlags-sätze</t>
  </si>
  <si>
    <t>Normal-zuschlags-sätze</t>
  </si>
  <si>
    <t>Summe Normalkosten</t>
  </si>
  <si>
    <t>Verkaufserlöse</t>
  </si>
  <si>
    <t>Umsatzergebnis</t>
  </si>
  <si>
    <t>+ Kostenüberdeckung</t>
  </si>
  <si>
    <t>- Kostenunterdeckung</t>
  </si>
  <si>
    <t>= Betriebsergebnis</t>
  </si>
  <si>
    <t xml:space="preserve">Text- und Istfunktionen </t>
  </si>
  <si>
    <t>Umsatz</t>
  </si>
  <si>
    <t>Konto</t>
  </si>
  <si>
    <t>5121 Umsatzerlöse Handelswaren Zeitschriften 7 %</t>
  </si>
  <si>
    <t>5125 Umsatzerlöse Handelswaren Kriminalromane 7 %</t>
  </si>
  <si>
    <t>5126 Umsatzerlöse Handelswaren Belletristik 7 %</t>
  </si>
  <si>
    <t>5122 Umsatzerlöse Handelswaren Fachbücher EDV 7 %</t>
  </si>
  <si>
    <t>5123 Umsatzerlöse Handelswaren Fachbücher Wirtschaft 7 %</t>
  </si>
  <si>
    <t>5127 Umsatzerlöse Handelswaren Fachbücher Medizin 7 %</t>
  </si>
  <si>
    <t>5129 Umsatzerlöse Handelswaren Kinderbücher 7 %</t>
  </si>
  <si>
    <t>5128 Umsatzerlöse Handelswaren Reiseliteratur 7 %</t>
  </si>
  <si>
    <t>5131 Umsatzerlöse Handelswaren Sciencefictionbücher 7 %</t>
  </si>
  <si>
    <t>5134 Umsatzerlöse Handelswaren Sonstige Literatur 7 %</t>
  </si>
  <si>
    <t>5133 Umsatzerlöse Handelswaren Kunstbücher 7 %</t>
  </si>
  <si>
    <t>Sekundenkleber</t>
  </si>
  <si>
    <t>Produktart</t>
  </si>
  <si>
    <t>Absatz</t>
  </si>
  <si>
    <t>Beispiel Wertpapierdepot</t>
  </si>
  <si>
    <t>Aktie</t>
  </si>
  <si>
    <t>Stückzahl</t>
  </si>
  <si>
    <t>Aktueller Börsenkurs</t>
  </si>
  <si>
    <t>Einstandspreis je Stück</t>
  </si>
  <si>
    <t>Einstandspreis insgesamt</t>
  </si>
  <si>
    <t>Commerzbank</t>
  </si>
  <si>
    <t>Intel</t>
  </si>
  <si>
    <t>Microsoft</t>
  </si>
  <si>
    <t>Deutsche Bank</t>
  </si>
  <si>
    <t>Wacker</t>
  </si>
  <si>
    <t>Tendenzanzeige darstellen</t>
  </si>
  <si>
    <t>Beispiel Absatz- und Umsatzentwicklung</t>
  </si>
  <si>
    <t>Qaurtal</t>
  </si>
  <si>
    <t>1. Quartal</t>
  </si>
  <si>
    <t>2. Quartal</t>
  </si>
  <si>
    <t>3. Quartal</t>
  </si>
  <si>
    <t>4. Quartal</t>
  </si>
  <si>
    <t>Entwicklung</t>
  </si>
  <si>
    <t>Kaufkosten:</t>
  </si>
  <si>
    <t>Vorjahr</t>
  </si>
  <si>
    <t>5101 Umsatzerlöse Handelswaren Kugelschreiber 19 %</t>
  </si>
  <si>
    <t>5109 Umsatzerlöse Handelswaren Füller 19 %</t>
  </si>
  <si>
    <t>5104 Umsatzerlöse Handelswaren Folienstifte 19 %</t>
  </si>
  <si>
    <t>5103 Umsatzerlöse Handelswaren Textmaker 19 %</t>
  </si>
  <si>
    <t>5108 Umsatzerlöse Handelswaren Geschenkartikel 19 %</t>
  </si>
  <si>
    <t>5142 Umsatzerlöse Handelswaren Bürostühle 19 %</t>
  </si>
  <si>
    <t>5145 Umsatzerlöse Handelswaren Drucker 19 %</t>
  </si>
  <si>
    <t>5146 Umsatzerlöse Handelswaren Faxgeräte 19 %</t>
  </si>
  <si>
    <t>5148 Umsatzerlöse Handelswaren Schreibtische 19 %</t>
  </si>
  <si>
    <t>5147 Umsatzerlöse Handelswaren Bürozubehör 19 %</t>
  </si>
  <si>
    <t>5124 Umsatzerlöse Handelswaren Fachbücher Recht 7 %</t>
  </si>
  <si>
    <t>Bruttoumsatz</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</si>
</sst>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00%"/>
    <numFmt numFmtId="166" formatCode="&quot;Ja&quot;;&quot;Ja&quot;;&quot;Nein&quot;"/>
    <numFmt numFmtId="167" formatCode="&quot;Wahr&quot;;&quot;Wahr&quot;;&quot;Falsch&quot;"/>
    <numFmt numFmtId="168" formatCode="&quot;Ein&quot;;&quot;Ein&quot;;&quot;Aus&quot;"/>
    <numFmt numFmtId="169" formatCode="[$€-2]\ #,##0.00_);[Red]\([$€-2]\ #,##0.00\)"/>
  </numFmts>
  <fonts count="10">
    <font>
      <sz val="10"/>
      <name val="Arial"/>
      <family val="0"/>
    </font>
    <font>
      <sz val="8"/>
      <name val="Tahoma"/>
      <family val="0"/>
    </font>
    <font>
      <b/>
      <sz val="8"/>
      <name val="Tahoma"/>
      <family val="0"/>
    </font>
    <font>
      <sz val="8"/>
      <name val="Arial"/>
      <family val="0"/>
    </font>
    <font>
      <b/>
      <sz val="20"/>
      <name val="Arial"/>
      <family val="2"/>
    </font>
    <font>
      <b/>
      <sz val="10"/>
      <name val="Arial"/>
      <family val="2"/>
    </font>
    <font>
      <sz val="10"/>
      <name val="Century"/>
      <family val="1"/>
    </font>
    <font>
      <sz val="10"/>
      <name val="Wingdings 3"/>
      <family val="1"/>
    </font>
    <font>
      <b/>
      <sz val="14"/>
      <name val="Arial"/>
      <family val="2"/>
    </font>
    <font>
      <b/>
      <sz val="8"/>
      <name val="Arial"/>
      <family val="2"/>
    </font>
  </fonts>
  <fills count="2">
    <fill>
      <patternFill/>
    </fill>
    <fill>
      <patternFill patternType="gray125"/>
    </fill>
  </fills>
  <borders count="10">
    <border>
      <left/>
      <right/>
      <top/>
      <bottom/>
      <diagonal/>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double"/>
    </border>
    <border>
      <left style="medium"/>
      <right style="medium"/>
      <top style="medium"/>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3">
    <xf numFmtId="0" fontId="0" fillId="0" borderId="0" xfId="0" applyAlignment="1">
      <alignment/>
    </xf>
    <xf numFmtId="0" fontId="5" fillId="0" borderId="1" xfId="0" applyFont="1" applyBorder="1" applyAlignment="1">
      <alignment horizontal="center" vertical="top" wrapText="1"/>
    </xf>
    <xf numFmtId="0" fontId="0" fillId="0" borderId="2" xfId="0" applyBorder="1" applyAlignment="1">
      <alignment/>
    </xf>
    <xf numFmtId="0" fontId="0" fillId="0" borderId="3" xfId="0" applyBorder="1" applyAlignment="1" quotePrefix="1">
      <alignment/>
    </xf>
    <xf numFmtId="0" fontId="0" fillId="0" borderId="3" xfId="0" applyBorder="1" applyAlignment="1">
      <alignment/>
    </xf>
    <xf numFmtId="0" fontId="0" fillId="0" borderId="4" xfId="0" applyBorder="1" applyAlignment="1">
      <alignment/>
    </xf>
    <xf numFmtId="0" fontId="0" fillId="0" borderId="4" xfId="0" applyBorder="1" applyAlignment="1" quotePrefix="1">
      <alignment/>
    </xf>
    <xf numFmtId="9" fontId="0" fillId="0" borderId="3" xfId="0" applyNumberFormat="1" applyBorder="1" applyAlignment="1">
      <alignment/>
    </xf>
    <xf numFmtId="165" fontId="0" fillId="0" borderId="3" xfId="0" applyNumberFormat="1" applyBorder="1" applyAlignment="1">
      <alignment/>
    </xf>
    <xf numFmtId="0" fontId="0" fillId="0" borderId="3" xfId="0" applyFill="1" applyBorder="1" applyAlignment="1" quotePrefix="1">
      <alignment/>
    </xf>
    <xf numFmtId="0" fontId="6" fillId="0" borderId="0" xfId="0" applyFont="1" applyAlignment="1">
      <alignment/>
    </xf>
    <xf numFmtId="0" fontId="7" fillId="0" borderId="0" xfId="0" applyFont="1" applyAlignment="1">
      <alignment/>
    </xf>
    <xf numFmtId="3" fontId="0" fillId="0" borderId="0" xfId="0" applyNumberFormat="1" applyAlignment="1">
      <alignment/>
    </xf>
    <xf numFmtId="0" fontId="8" fillId="0" borderId="0" xfId="0" applyFont="1" applyAlignment="1">
      <alignment/>
    </xf>
    <xf numFmtId="8" fontId="0" fillId="0" borderId="0" xfId="0" applyNumberFormat="1" applyAlignment="1">
      <alignment/>
    </xf>
    <xf numFmtId="0" fontId="4" fillId="0" borderId="0" xfId="0" applyFont="1" applyAlignment="1">
      <alignment horizontal="center"/>
    </xf>
    <xf numFmtId="0" fontId="0" fillId="0" borderId="5" xfId="0" applyBorder="1" applyAlignment="1">
      <alignment/>
    </xf>
    <xf numFmtId="0" fontId="0" fillId="0" borderId="6" xfId="0" applyBorder="1" applyAlignment="1">
      <alignment/>
    </xf>
    <xf numFmtId="0" fontId="5" fillId="0" borderId="7" xfId="0" applyFont="1" applyBorder="1" applyAlignment="1">
      <alignment horizontal="center"/>
    </xf>
    <xf numFmtId="0" fontId="5" fillId="0" borderId="8" xfId="0" applyFont="1" applyBorder="1" applyAlignment="1">
      <alignment horizontal="center"/>
    </xf>
    <xf numFmtId="0" fontId="5" fillId="0" borderId="9" xfId="0" applyFont="1" applyBorder="1" applyAlignment="1">
      <alignment horizontal="center"/>
    </xf>
    <xf numFmtId="0" fontId="5" fillId="0" borderId="5" xfId="0" applyFont="1" applyBorder="1" applyAlignment="1">
      <alignment horizontal="center" vertical="top" wrapText="1"/>
    </xf>
    <xf numFmtId="0" fontId="5" fillId="0" borderId="6" xfId="0" applyFont="1" applyBorder="1" applyAlignment="1">
      <alignment horizontal="center" vertical="top" wrapText="1"/>
    </xf>
  </cellXfs>
  <cellStyles count="6">
    <cellStyle name="Normal" xfId="0"/>
    <cellStyle name="Comma" xfId="15"/>
    <cellStyle name="Comma [0]" xfId="16"/>
    <cellStyle name="Percent" xfId="17"/>
    <cellStyle name="Currency" xfId="18"/>
    <cellStyle name="Currency [0]" xfId="19"/>
  </cellStyles>
  <dxfs count="3">
    <dxf>
      <font>
        <color rgb="FF00FF00"/>
      </font>
      <border/>
    </dxf>
    <dxf>
      <font>
        <color rgb="FF3366FF"/>
      </font>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171450</xdr:colOff>
      <xdr:row>46</xdr:row>
      <xdr:rowOff>76200</xdr:rowOff>
    </xdr:from>
    <xdr:to>
      <xdr:col>9</xdr:col>
      <xdr:colOff>447675</xdr:colOff>
      <xdr:row>63</xdr:row>
      <xdr:rowOff>133350</xdr:rowOff>
    </xdr:to>
    <xdr:sp>
      <xdr:nvSpPr>
        <xdr:cNvPr id="1" name="TextBox 5"/>
        <xdr:cNvSpPr txBox="1">
          <a:spLocks noChangeArrowheads="1"/>
        </xdr:cNvSpPr>
      </xdr:nvSpPr>
      <xdr:spPr>
        <a:xfrm>
          <a:off x="4743450" y="7696200"/>
          <a:ext cx="2562225" cy="2809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Die "Bedingte Formatierung" lässt sich sehr gut mit den Istformeln verbinden. Bei Anwendung der Istformeln hat man im "Listenfeld Bedingung .." von "Zellwert ist" auf "Formel ist" umzustellen. Bei der Eingabe der </a:t>
          </a:r>
          <a:r>
            <a:rPr lang="en-US" cap="none" sz="1000" b="1" i="0" u="none" baseline="0">
              <a:latin typeface="Arial"/>
              <a:ea typeface="Arial"/>
              <a:cs typeface="Arial"/>
            </a:rPr>
            <a:t>Istformel</a:t>
          </a:r>
          <a:r>
            <a:rPr lang="en-US" cap="none" sz="1000" b="0" i="0" u="none" baseline="0">
              <a:latin typeface="Arial"/>
              <a:ea typeface="Arial"/>
              <a:cs typeface="Arial"/>
            </a:rPr>
            <a:t> ist darauf zu achten, ob bei der Formel eine absolute Adresse mit $-Zeichen oder eine relative Adresse </a:t>
          </a:r>
          <a:r>
            <a:rPr lang="en-US" cap="none" sz="1000" b="1" i="0" u="none" baseline="0">
              <a:latin typeface="Arial"/>
              <a:ea typeface="Arial"/>
              <a:cs typeface="Arial"/>
            </a:rPr>
            <a:t>ohne $-Zeichen</a:t>
          </a:r>
          <a:r>
            <a:rPr lang="en-US" cap="none" sz="1000" b="0" i="0" u="none" baseline="0">
              <a:latin typeface="Arial"/>
              <a:ea typeface="Arial"/>
              <a:cs typeface="Arial"/>
            </a:rPr>
            <a:t> verwendet werden soll. Im Regelfall ist das $-Zeichen </a:t>
          </a:r>
          <a:r>
            <a:rPr lang="en-US" cap="none" sz="1000" b="1" i="0" u="none" baseline="0">
              <a:latin typeface="Arial"/>
              <a:ea typeface="Arial"/>
              <a:cs typeface="Arial"/>
            </a:rPr>
            <a:t>wegzulassen.
Kopiert</a:t>
          </a:r>
          <a:r>
            <a:rPr lang="en-US" cap="none" sz="1000" b="0" i="0" u="none" baseline="0">
              <a:latin typeface="Arial"/>
              <a:ea typeface="Arial"/>
              <a:cs typeface="Arial"/>
            </a:rPr>
            <a:t> wird die "</a:t>
          </a:r>
          <a:r>
            <a:rPr lang="en-US" cap="none" sz="1000" b="1" i="0" u="none" baseline="0">
              <a:latin typeface="Arial"/>
              <a:ea typeface="Arial"/>
              <a:cs typeface="Arial"/>
            </a:rPr>
            <a:t>Bedingte Formatierung</a:t>
          </a:r>
          <a:r>
            <a:rPr lang="en-US" cap="none" sz="1000" b="0" i="0" u="none" baseline="0">
              <a:latin typeface="Arial"/>
              <a:ea typeface="Arial"/>
              <a:cs typeface="Arial"/>
            </a:rPr>
            <a:t> mit dem "</a:t>
          </a:r>
          <a:r>
            <a:rPr lang="en-US" cap="none" sz="1000" b="1" i="0" u="none" baseline="0">
              <a:latin typeface="Arial"/>
              <a:ea typeface="Arial"/>
              <a:cs typeface="Arial"/>
            </a:rPr>
            <a:t>Pinsel</a:t>
          </a:r>
          <a:r>
            <a:rPr lang="en-US" cap="none" sz="1000" b="0" i="0" u="none" baseline="0">
              <a:latin typeface="Arial"/>
              <a:ea typeface="Arial"/>
              <a:cs typeface="Arial"/>
            </a:rPr>
            <a:t>" aus der Symbolleiste. Zuerst wird das Quellfeld angeklickt, dann wird auf den Pinsel geklickt. Jetzt klickt man auf das Zielfeld und zieht mit gedrückter linker Maustaste über die Felder die die "Bedingte Formatierung erhalten sollen.</a:t>
          </a:r>
        </a:p>
      </xdr:txBody>
    </xdr:sp>
    <xdr:clientData/>
  </xdr:twoCellAnchor>
  <xdr:twoCellAnchor editAs="oneCell">
    <xdr:from>
      <xdr:col>0</xdr:col>
      <xdr:colOff>133350</xdr:colOff>
      <xdr:row>46</xdr:row>
      <xdr:rowOff>76200</xdr:rowOff>
    </xdr:from>
    <xdr:to>
      <xdr:col>6</xdr:col>
      <xdr:colOff>104775</xdr:colOff>
      <xdr:row>64</xdr:row>
      <xdr:rowOff>123825</xdr:rowOff>
    </xdr:to>
    <xdr:pic>
      <xdr:nvPicPr>
        <xdr:cNvPr id="2" name="Picture 8"/>
        <xdr:cNvPicPr preferRelativeResize="1">
          <a:picLocks noChangeAspect="1"/>
        </xdr:cNvPicPr>
      </xdr:nvPicPr>
      <xdr:blipFill>
        <a:blip r:embed="rId1"/>
        <a:stretch>
          <a:fillRect/>
        </a:stretch>
      </xdr:blipFill>
      <xdr:spPr>
        <a:xfrm>
          <a:off x="133350" y="7696200"/>
          <a:ext cx="4543425" cy="2962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704850</xdr:colOff>
      <xdr:row>2</xdr:row>
      <xdr:rowOff>85725</xdr:rowOff>
    </xdr:from>
    <xdr:to>
      <xdr:col>11</xdr:col>
      <xdr:colOff>466725</xdr:colOff>
      <xdr:row>6</xdr:row>
      <xdr:rowOff>2419350</xdr:rowOff>
    </xdr:to>
    <xdr:pic>
      <xdr:nvPicPr>
        <xdr:cNvPr id="1" name="Picture 5"/>
        <xdr:cNvPicPr preferRelativeResize="1">
          <a:picLocks noChangeAspect="1"/>
        </xdr:cNvPicPr>
      </xdr:nvPicPr>
      <xdr:blipFill>
        <a:blip r:embed="rId1"/>
        <a:stretch>
          <a:fillRect/>
        </a:stretch>
      </xdr:blipFill>
      <xdr:spPr>
        <a:xfrm>
          <a:off x="4733925" y="581025"/>
          <a:ext cx="4333875" cy="2981325"/>
        </a:xfrm>
        <a:prstGeom prst="rect">
          <a:avLst/>
        </a:prstGeom>
        <a:noFill/>
        <a:ln w="9525" cmpd="sng">
          <a:noFill/>
        </a:ln>
      </xdr:spPr>
    </xdr:pic>
    <xdr:clientData/>
  </xdr:twoCellAnchor>
  <xdr:twoCellAnchor editAs="oneCell">
    <xdr:from>
      <xdr:col>5</xdr:col>
      <xdr:colOff>733425</xdr:colOff>
      <xdr:row>6</xdr:row>
      <xdr:rowOff>2438400</xdr:rowOff>
    </xdr:from>
    <xdr:to>
      <xdr:col>11</xdr:col>
      <xdr:colOff>476250</xdr:colOff>
      <xdr:row>8</xdr:row>
      <xdr:rowOff>133350</xdr:rowOff>
    </xdr:to>
    <xdr:pic>
      <xdr:nvPicPr>
        <xdr:cNvPr id="2" name="Picture 7"/>
        <xdr:cNvPicPr preferRelativeResize="1">
          <a:picLocks noChangeAspect="1"/>
        </xdr:cNvPicPr>
      </xdr:nvPicPr>
      <xdr:blipFill>
        <a:blip r:embed="rId2"/>
        <a:stretch>
          <a:fillRect/>
        </a:stretch>
      </xdr:blipFill>
      <xdr:spPr>
        <a:xfrm>
          <a:off x="4762500" y="3581400"/>
          <a:ext cx="4314825" cy="2809875"/>
        </a:xfrm>
        <a:prstGeom prst="rect">
          <a:avLst/>
        </a:prstGeom>
        <a:noFill/>
        <a:ln w="9525" cmpd="sng">
          <a:noFill/>
        </a:ln>
      </xdr:spPr>
    </xdr:pic>
    <xdr:clientData/>
  </xdr:twoCellAnchor>
  <xdr:twoCellAnchor>
    <xdr:from>
      <xdr:col>5</xdr:col>
      <xdr:colOff>752475</xdr:colOff>
      <xdr:row>11</xdr:row>
      <xdr:rowOff>57150</xdr:rowOff>
    </xdr:from>
    <xdr:to>
      <xdr:col>11</xdr:col>
      <xdr:colOff>333375</xdr:colOff>
      <xdr:row>19</xdr:row>
      <xdr:rowOff>133350</xdr:rowOff>
    </xdr:to>
    <xdr:sp>
      <xdr:nvSpPr>
        <xdr:cNvPr id="3" name="TextBox 8"/>
        <xdr:cNvSpPr txBox="1">
          <a:spLocks noChangeArrowheads="1"/>
        </xdr:cNvSpPr>
      </xdr:nvSpPr>
      <xdr:spPr>
        <a:xfrm>
          <a:off x="4781550" y="6867525"/>
          <a:ext cx="4152900" cy="1371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Arbeitsauftrag:</a:t>
          </a:r>
          <a:r>
            <a:rPr lang="en-US" cap="none" sz="1000" b="0" i="0" u="none" baseline="0">
              <a:latin typeface="Arial"/>
              <a:ea typeface="Arial"/>
              <a:cs typeface="Arial"/>
            </a:rPr>
            <a:t>
1. Bereichnen Sie den Einstandspreis je Aktie. Pro Kauf der Aktien fallen einmalig 50,00 € Kosten an.
2. Stellen Sie die Tendenzanzeige je Wertpapierart in der Spalte F mit Pfeiltasten dar.
3. Verwenden Sie die bedingte Formatierung. Verwenden Sie für steigende Werte grün, für gleichbleibende Werte blau und sinkende Werte rot.
4. Gestalten Sie Tabelle.</a:t>
          </a:r>
        </a:p>
      </xdr:txBody>
    </xdr:sp>
    <xdr:clientData/>
  </xdr:twoCellAnchor>
  <xdr:twoCellAnchor>
    <xdr:from>
      <xdr:col>6</xdr:col>
      <xdr:colOff>19050</xdr:colOff>
      <xdr:row>20</xdr:row>
      <xdr:rowOff>142875</xdr:rowOff>
    </xdr:from>
    <xdr:to>
      <xdr:col>11</xdr:col>
      <xdr:colOff>466725</xdr:colOff>
      <xdr:row>32</xdr:row>
      <xdr:rowOff>66675</xdr:rowOff>
    </xdr:to>
    <xdr:sp>
      <xdr:nvSpPr>
        <xdr:cNvPr id="4" name="TextBox 9"/>
        <xdr:cNvSpPr txBox="1">
          <a:spLocks noChangeArrowheads="1"/>
        </xdr:cNvSpPr>
      </xdr:nvSpPr>
      <xdr:spPr>
        <a:xfrm>
          <a:off x="4810125" y="8410575"/>
          <a:ext cx="4257675" cy="1933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Arbeitsauftrag:</a:t>
          </a:r>
          <a:r>
            <a:rPr lang="en-US" cap="none" sz="1000" b="0" i="0" u="none" baseline="0">
              <a:latin typeface="Arial"/>
              <a:ea typeface="Arial"/>
              <a:cs typeface="Arial"/>
            </a:rPr>
            <a:t>
1. Stellen Sie die Tendenzanzeige ab dem 1. Quartal für den Absatz in Spalte C und für den Umsatz in der Spalte F mit Pfeiltasten dar. Abweichungen bis 15 % sollen auch als waagrechter Pfeil dargestellt werden.
3. Verwenden Sie die bedingte Formatierung. Verwenden Sie für steigende Werte grün, für gleichbleibende Werte blau und sinkende Werte rot.
4. Gestalten Sie Tabelle. Formatieren sie die Zahlen mit Tausenderpunkt und im Währungsformat. Gestalten Sie die Seite so, dass Sie auf eine DIN-A-4 Seite paßt. Setzen Sie in der Kopfzeile links ihren Namen und rechts das Datum ein. Drucken Sie aus.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H1"/>
  <sheetViews>
    <sheetView workbookViewId="0" topLeftCell="A1">
      <selection activeCell="I26" sqref="I26"/>
    </sheetView>
  </sheetViews>
  <sheetFormatPr defaultColWidth="11.421875" defaultRowHeight="12.75"/>
  <sheetData>
    <row r="1" spans="1:8" ht="26.25">
      <c r="A1" s="15" t="s">
        <v>48</v>
      </c>
      <c r="B1" s="15"/>
      <c r="C1" s="15"/>
      <c r="D1" s="15"/>
      <c r="E1" s="15"/>
      <c r="F1" s="15"/>
      <c r="G1" s="15"/>
      <c r="H1" s="15"/>
    </row>
    <row r="5" ht="12.75"/>
    <row r="67" ht="12.75"/>
  </sheetData>
  <mergeCells count="1">
    <mergeCell ref="A1:H1"/>
  </mergeCells>
  <printOptions/>
  <pageMargins left="0.75" right="0.75" top="1" bottom="1" header="0.4921259845" footer="0.492125984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B23"/>
  <sheetViews>
    <sheetView tabSelected="1" workbookViewId="0" topLeftCell="A15">
      <selection activeCell="B27" sqref="B27"/>
    </sheetView>
  </sheetViews>
  <sheetFormatPr defaultColWidth="11.421875" defaultRowHeight="12.75"/>
  <cols>
    <col min="1" max="1" width="53.421875" style="0" bestFit="1" customWidth="1"/>
  </cols>
  <sheetData>
    <row r="1" spans="1:2" ht="12.75">
      <c r="A1" t="s">
        <v>50</v>
      </c>
      <c r="B1" t="s">
        <v>97</v>
      </c>
    </row>
    <row r="2" spans="1:2" ht="12.75">
      <c r="A2" t="s">
        <v>87</v>
      </c>
      <c r="B2">
        <v>35200</v>
      </c>
    </row>
    <row r="3" spans="1:2" ht="12.75">
      <c r="A3" t="s">
        <v>86</v>
      </c>
      <c r="B3">
        <v>8715</v>
      </c>
    </row>
    <row r="4" spans="1:2" ht="12.75">
      <c r="A4" t="s">
        <v>88</v>
      </c>
      <c r="B4">
        <v>4325</v>
      </c>
    </row>
    <row r="5" spans="1:2" ht="12.75">
      <c r="A5" t="s">
        <v>89</v>
      </c>
      <c r="B5">
        <v>12356</v>
      </c>
    </row>
    <row r="6" spans="1:2" ht="12.75">
      <c r="A6" t="s">
        <v>51</v>
      </c>
      <c r="B6">
        <v>45300</v>
      </c>
    </row>
    <row r="7" spans="1:2" ht="12.75">
      <c r="A7" t="s">
        <v>52</v>
      </c>
      <c r="B7">
        <v>8750</v>
      </c>
    </row>
    <row r="8" spans="1:2" ht="12.75">
      <c r="A8" t="s">
        <v>53</v>
      </c>
      <c r="B8">
        <v>32978</v>
      </c>
    </row>
    <row r="9" spans="1:2" ht="12.75">
      <c r="A9" t="s">
        <v>54</v>
      </c>
      <c r="B9">
        <v>6981</v>
      </c>
    </row>
    <row r="10" spans="1:2" ht="12.75">
      <c r="A10" t="s">
        <v>55</v>
      </c>
      <c r="B10">
        <v>25635</v>
      </c>
    </row>
    <row r="11" spans="1:2" ht="12.75">
      <c r="A11" t="s">
        <v>96</v>
      </c>
      <c r="B11">
        <v>9782</v>
      </c>
    </row>
    <row r="12" spans="1:2" ht="12.75">
      <c r="A12" t="s">
        <v>56</v>
      </c>
      <c r="B12">
        <v>14365</v>
      </c>
    </row>
    <row r="13" spans="1:2" ht="12.75">
      <c r="A13" t="s">
        <v>57</v>
      </c>
      <c r="B13">
        <v>26398</v>
      </c>
    </row>
    <row r="14" spans="1:2" ht="12.75">
      <c r="A14" t="s">
        <v>58</v>
      </c>
      <c r="B14">
        <v>35978</v>
      </c>
    </row>
    <row r="15" spans="1:2" ht="12.75">
      <c r="A15" t="s">
        <v>90</v>
      </c>
      <c r="B15">
        <v>15398</v>
      </c>
    </row>
    <row r="16" spans="1:2" ht="12.75">
      <c r="A16" t="s">
        <v>91</v>
      </c>
      <c r="B16">
        <v>9861</v>
      </c>
    </row>
    <row r="17" spans="1:2" ht="12.75">
      <c r="A17" t="s">
        <v>92</v>
      </c>
      <c r="B17">
        <v>14365</v>
      </c>
    </row>
    <row r="18" spans="1:2" ht="12.75">
      <c r="A18" t="s">
        <v>93</v>
      </c>
      <c r="B18">
        <v>7658</v>
      </c>
    </row>
    <row r="19" spans="1:2" ht="12.75">
      <c r="A19" t="s">
        <v>94</v>
      </c>
      <c r="B19">
        <v>7932</v>
      </c>
    </row>
    <row r="20" spans="1:2" ht="12.75">
      <c r="A20" t="s">
        <v>95</v>
      </c>
      <c r="B20">
        <v>36791</v>
      </c>
    </row>
    <row r="21" spans="1:2" ht="12.75">
      <c r="A21" t="s">
        <v>59</v>
      </c>
      <c r="B21">
        <v>9723</v>
      </c>
    </row>
    <row r="22" spans="1:2" ht="12.75">
      <c r="A22" t="s">
        <v>60</v>
      </c>
      <c r="B22">
        <v>36719</v>
      </c>
    </row>
    <row r="23" spans="1:2" ht="12.75">
      <c r="A23" t="s">
        <v>61</v>
      </c>
      <c r="B23">
        <v>9349</v>
      </c>
    </row>
    <row r="30" ht="12.75"/>
  </sheetData>
  <printOptions/>
  <pageMargins left="0.75" right="0.75" top="1" bottom="1" header="0.4921259845" footer="0.492125984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3:C16"/>
  <sheetViews>
    <sheetView workbookViewId="0" topLeftCell="A1">
      <selection activeCell="C17" sqref="C17"/>
    </sheetView>
  </sheetViews>
  <sheetFormatPr defaultColWidth="11.421875" defaultRowHeight="12.75"/>
  <cols>
    <col min="1" max="1" width="14.28125" style="0" bestFit="1" customWidth="1"/>
    <col min="2" max="2" width="14.140625" style="0" customWidth="1"/>
  </cols>
  <sheetData>
    <row r="3" spans="1:3" ht="12.75">
      <c r="A3" t="s">
        <v>63</v>
      </c>
      <c r="B3" t="s">
        <v>0</v>
      </c>
      <c r="C3" t="s">
        <v>64</v>
      </c>
    </row>
    <row r="4" spans="1:3" ht="12.75">
      <c r="A4" t="s">
        <v>9</v>
      </c>
      <c r="B4" t="s">
        <v>6</v>
      </c>
      <c r="C4">
        <v>450</v>
      </c>
    </row>
    <row r="5" spans="1:3" ht="12.75">
      <c r="A5" t="s">
        <v>62</v>
      </c>
      <c r="B5" t="s">
        <v>12</v>
      </c>
      <c r="C5">
        <v>300</v>
      </c>
    </row>
    <row r="6" spans="1:3" ht="12.75">
      <c r="A6" t="s">
        <v>9</v>
      </c>
      <c r="B6" t="s">
        <v>7</v>
      </c>
      <c r="C6">
        <v>250</v>
      </c>
    </row>
    <row r="7" spans="1:3" ht="12.75">
      <c r="A7" t="s">
        <v>9</v>
      </c>
      <c r="B7" t="s">
        <v>11</v>
      </c>
      <c r="C7">
        <v>600</v>
      </c>
    </row>
    <row r="8" spans="1:3" ht="12.75">
      <c r="A8" t="s">
        <v>9</v>
      </c>
      <c r="B8" t="s">
        <v>3</v>
      </c>
      <c r="C8">
        <v>100</v>
      </c>
    </row>
    <row r="9" spans="1:3" ht="12.75">
      <c r="A9" t="s">
        <v>9</v>
      </c>
      <c r="B9" t="s">
        <v>13</v>
      </c>
      <c r="C9">
        <v>988</v>
      </c>
    </row>
    <row r="10" spans="1:3" ht="12.75">
      <c r="A10" t="s">
        <v>9</v>
      </c>
      <c r="B10" t="s">
        <v>1</v>
      </c>
      <c r="C10">
        <v>444</v>
      </c>
    </row>
    <row r="11" spans="1:3" ht="12.75">
      <c r="A11" t="s">
        <v>9</v>
      </c>
      <c r="B11" t="s">
        <v>10</v>
      </c>
      <c r="C11">
        <v>233</v>
      </c>
    </row>
    <row r="12" spans="1:3" ht="12.75">
      <c r="A12" t="s">
        <v>62</v>
      </c>
      <c r="B12" t="s">
        <v>14</v>
      </c>
      <c r="C12">
        <v>455</v>
      </c>
    </row>
    <row r="13" spans="1:3" ht="12.75">
      <c r="A13" t="s">
        <v>9</v>
      </c>
      <c r="B13" t="s">
        <v>4</v>
      </c>
      <c r="C13">
        <v>333</v>
      </c>
    </row>
    <row r="14" spans="1:3" ht="12.75">
      <c r="A14" t="s">
        <v>9</v>
      </c>
      <c r="B14" t="s">
        <v>8</v>
      </c>
      <c r="C14">
        <v>444</v>
      </c>
    </row>
    <row r="15" spans="1:3" ht="12.75">
      <c r="A15" t="s">
        <v>9</v>
      </c>
      <c r="B15" t="s">
        <v>2</v>
      </c>
      <c r="C15">
        <v>789</v>
      </c>
    </row>
    <row r="16" spans="1:3" ht="12.75">
      <c r="A16" t="s">
        <v>9</v>
      </c>
      <c r="B16" t="s">
        <v>5</v>
      </c>
      <c r="C16">
        <v>425</v>
      </c>
    </row>
    <row r="29" ht="12.75"/>
  </sheetData>
  <printOptions/>
  <pageMargins left="0.75" right="0.75" top="1" bottom="1" header="0.4921259845" footer="0.4921259845"/>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3:J26"/>
  <sheetViews>
    <sheetView zoomScale="85" zoomScaleNormal="85" workbookViewId="0" topLeftCell="A1">
      <selection activeCell="G45" sqref="G45"/>
    </sheetView>
  </sheetViews>
  <sheetFormatPr defaultColWidth="11.421875" defaultRowHeight="12.75"/>
  <cols>
    <col min="1" max="1" width="27.57421875" style="0" customWidth="1"/>
    <col min="2" max="2" width="10.57421875" style="0" customWidth="1"/>
    <col min="3" max="3" width="15.421875" style="0" customWidth="1"/>
    <col min="4" max="4" width="14.7109375" style="0" customWidth="1"/>
    <col min="6" max="6" width="12.421875" style="0" customWidth="1"/>
    <col min="8" max="8" width="14.57421875" style="0" customWidth="1"/>
    <col min="9" max="9" width="14.8515625" style="0" customWidth="1"/>
    <col min="10" max="10" width="13.8515625" style="0" customWidth="1"/>
  </cols>
  <sheetData>
    <row r="3" spans="1:10" ht="27" thickBot="1">
      <c r="A3" s="15" t="s">
        <v>15</v>
      </c>
      <c r="B3" s="15"/>
      <c r="C3" s="15"/>
      <c r="D3" s="15"/>
      <c r="E3" s="15"/>
      <c r="F3" s="15"/>
      <c r="G3" s="15"/>
      <c r="H3" s="15"/>
      <c r="I3" s="15"/>
      <c r="J3" s="15"/>
    </row>
    <row r="4" spans="1:10" ht="13.5" customHeight="1" thickBot="1">
      <c r="A4" s="16"/>
      <c r="B4" s="18" t="s">
        <v>16</v>
      </c>
      <c r="C4" s="19"/>
      <c r="D4" s="19"/>
      <c r="E4" s="20"/>
      <c r="F4" s="21" t="s">
        <v>17</v>
      </c>
      <c r="G4" s="18" t="s">
        <v>18</v>
      </c>
      <c r="H4" s="19"/>
      <c r="I4" s="19"/>
      <c r="J4" s="20"/>
    </row>
    <row r="5" spans="1:10" ht="39" thickBot="1">
      <c r="A5" s="17"/>
      <c r="B5" s="1" t="s">
        <v>40</v>
      </c>
      <c r="C5" s="1" t="s">
        <v>19</v>
      </c>
      <c r="D5" s="1" t="s">
        <v>20</v>
      </c>
      <c r="E5" s="1" t="s">
        <v>21</v>
      </c>
      <c r="F5" s="22"/>
      <c r="G5" s="1" t="s">
        <v>41</v>
      </c>
      <c r="H5" s="1" t="s">
        <v>22</v>
      </c>
      <c r="I5" s="1" t="s">
        <v>23</v>
      </c>
      <c r="J5" s="1" t="s">
        <v>42</v>
      </c>
    </row>
    <row r="6" spans="1:10" ht="12.75">
      <c r="A6" s="2" t="s">
        <v>24</v>
      </c>
      <c r="B6" s="2"/>
      <c r="C6" s="2">
        <v>300000</v>
      </c>
      <c r="D6" s="2">
        <v>200000</v>
      </c>
      <c r="E6" s="2"/>
      <c r="F6" s="2"/>
      <c r="G6" s="2"/>
      <c r="H6" s="2">
        <f>C6</f>
        <v>300000</v>
      </c>
      <c r="I6" s="2">
        <f>D6</f>
        <v>200000</v>
      </c>
      <c r="J6" s="2"/>
    </row>
    <row r="7" spans="1:10" ht="12.75">
      <c r="A7" s="9" t="s">
        <v>25</v>
      </c>
      <c r="B7" s="8">
        <v>0.144545</v>
      </c>
      <c r="C7" s="4">
        <f>C6*$B$7</f>
        <v>43363.5</v>
      </c>
      <c r="D7" s="4">
        <f>D6*$B$7</f>
        <v>28909</v>
      </c>
      <c r="E7" s="4"/>
      <c r="F7" s="4"/>
      <c r="G7" s="7">
        <v>0.15</v>
      </c>
      <c r="H7" s="4">
        <f>H6*$G$7</f>
        <v>45000</v>
      </c>
      <c r="I7" s="4">
        <f>I6*$G$7</f>
        <v>30000</v>
      </c>
      <c r="J7" s="4"/>
    </row>
    <row r="8" spans="1:10" ht="12.75">
      <c r="A8" s="3" t="s">
        <v>26</v>
      </c>
      <c r="B8" s="4"/>
      <c r="C8" s="4">
        <f>C6+C7</f>
        <v>343363.5</v>
      </c>
      <c r="D8" s="4">
        <f>D6+D7</f>
        <v>228909</v>
      </c>
      <c r="E8" s="4"/>
      <c r="F8" s="4"/>
      <c r="G8" s="4"/>
      <c r="H8" s="4">
        <f>H6+H7</f>
        <v>345000</v>
      </c>
      <c r="I8" s="4">
        <f>I6+I7</f>
        <v>230000</v>
      </c>
      <c r="J8" s="4"/>
    </row>
    <row r="9" spans="1:10" ht="12.75">
      <c r="A9" s="4" t="s">
        <v>27</v>
      </c>
      <c r="B9" s="4"/>
      <c r="C9" s="4">
        <v>80000</v>
      </c>
      <c r="D9" s="4">
        <v>90000</v>
      </c>
      <c r="E9" s="4"/>
      <c r="F9" s="4"/>
      <c r="G9" s="4"/>
      <c r="H9" s="4">
        <f>C9</f>
        <v>80000</v>
      </c>
      <c r="I9" s="4">
        <f>D9</f>
        <v>90000</v>
      </c>
      <c r="J9" s="4"/>
    </row>
    <row r="10" spans="1:10" ht="12.75">
      <c r="A10" s="3" t="s">
        <v>28</v>
      </c>
      <c r="B10" s="8">
        <v>0.655544</v>
      </c>
      <c r="C10" s="4">
        <f>C9*$B$10</f>
        <v>52443.520000000004</v>
      </c>
      <c r="D10" s="4">
        <f>D9*$B$10</f>
        <v>58998.96</v>
      </c>
      <c r="E10" s="4"/>
      <c r="F10" s="4"/>
      <c r="G10" s="7">
        <v>0.7</v>
      </c>
      <c r="H10" s="4">
        <f>H9*$G$10</f>
        <v>56000</v>
      </c>
      <c r="I10" s="4">
        <f>I9*$G$10</f>
        <v>62999.99999999999</v>
      </c>
      <c r="J10" s="4"/>
    </row>
    <row r="11" spans="1:10" ht="12.75">
      <c r="A11" s="3" t="s">
        <v>29</v>
      </c>
      <c r="B11" s="4"/>
      <c r="C11" s="4">
        <f>C9+C10</f>
        <v>132443.52000000002</v>
      </c>
      <c r="D11" s="4">
        <f>D9+D10</f>
        <v>148998.96</v>
      </c>
      <c r="E11" s="4"/>
      <c r="F11" s="4"/>
      <c r="G11" s="4"/>
      <c r="H11" s="4">
        <f>H9+H10</f>
        <v>136000</v>
      </c>
      <c r="I11" s="4">
        <f>I9+I10</f>
        <v>153000</v>
      </c>
      <c r="J11" s="4"/>
    </row>
    <row r="12" spans="1:10" ht="12.75">
      <c r="A12" s="4" t="s">
        <v>30</v>
      </c>
      <c r="B12" s="4"/>
      <c r="C12" s="4">
        <v>60000</v>
      </c>
      <c r="D12" s="4">
        <v>40000</v>
      </c>
      <c r="E12" s="4"/>
      <c r="F12" s="4"/>
      <c r="G12" s="4"/>
      <c r="H12" s="4">
        <f>C12</f>
        <v>60000</v>
      </c>
      <c r="I12" s="4">
        <f>D12</f>
        <v>40000</v>
      </c>
      <c r="J12" s="4"/>
    </row>
    <row r="13" spans="1:10" ht="12.75">
      <c r="A13" s="3" t="s">
        <v>31</v>
      </c>
      <c r="B13" s="8">
        <v>1.025</v>
      </c>
      <c r="C13" s="4">
        <f>C12*$B$13</f>
        <v>61499.99999999999</v>
      </c>
      <c r="D13" s="4">
        <f>D12*$B$13</f>
        <v>41000</v>
      </c>
      <c r="E13" s="4"/>
      <c r="F13" s="4"/>
      <c r="G13" s="7">
        <v>1</v>
      </c>
      <c r="H13" s="4">
        <f>H12*$G$13</f>
        <v>60000</v>
      </c>
      <c r="I13" s="4">
        <f>I12*$G$13</f>
        <v>40000</v>
      </c>
      <c r="J13" s="4"/>
    </row>
    <row r="14" spans="1:10" ht="12.75">
      <c r="A14" s="3" t="s">
        <v>32</v>
      </c>
      <c r="B14" s="4"/>
      <c r="C14" s="4">
        <f>C12+C13</f>
        <v>121500</v>
      </c>
      <c r="D14" s="4">
        <f>D12+D13</f>
        <v>81000</v>
      </c>
      <c r="E14" s="4"/>
      <c r="F14" s="4"/>
      <c r="G14" s="4"/>
      <c r="H14" s="4">
        <f>H12+H13</f>
        <v>120000</v>
      </c>
      <c r="I14" s="4">
        <f>I12+I13</f>
        <v>80000</v>
      </c>
      <c r="J14" s="4"/>
    </row>
    <row r="15" spans="1:10" ht="12.75">
      <c r="A15" s="3" t="s">
        <v>33</v>
      </c>
      <c r="B15" s="4"/>
      <c r="C15" s="4">
        <f>C8+C11+C14</f>
        <v>597307.02</v>
      </c>
      <c r="D15" s="4">
        <f>D8+D11+D14</f>
        <v>458907.95999999996</v>
      </c>
      <c r="E15" s="4"/>
      <c r="F15" s="4"/>
      <c r="G15" s="4"/>
      <c r="H15" s="4">
        <f>H8+H11+H14</f>
        <v>601000</v>
      </c>
      <c r="I15" s="4">
        <f>I8+I11+I14</f>
        <v>463000</v>
      </c>
      <c r="J15" s="4"/>
    </row>
    <row r="16" spans="1:10" ht="12.75">
      <c r="A16" s="3" t="s">
        <v>34</v>
      </c>
      <c r="B16" s="4"/>
      <c r="C16" s="4">
        <v>75000</v>
      </c>
      <c r="D16" s="4">
        <v>200000</v>
      </c>
      <c r="E16" s="4"/>
      <c r="F16" s="4"/>
      <c r="G16" s="4"/>
      <c r="H16" s="4">
        <f>C16</f>
        <v>75000</v>
      </c>
      <c r="I16" s="4">
        <f>D16</f>
        <v>200000</v>
      </c>
      <c r="J16" s="4"/>
    </row>
    <row r="17" spans="1:10" ht="12.75">
      <c r="A17" s="3" t="s">
        <v>35</v>
      </c>
      <c r="B17" s="4"/>
      <c r="C17" s="4">
        <v>115000</v>
      </c>
      <c r="D17" s="4">
        <v>40000</v>
      </c>
      <c r="E17" s="4"/>
      <c r="F17" s="4"/>
      <c r="G17" s="4"/>
      <c r="H17" s="4">
        <f>C17</f>
        <v>115000</v>
      </c>
      <c r="I17" s="4">
        <f>D17</f>
        <v>40000</v>
      </c>
      <c r="J17" s="4"/>
    </row>
    <row r="18" spans="1:10" ht="12.75">
      <c r="A18" s="3" t="s">
        <v>36</v>
      </c>
      <c r="B18" s="4"/>
      <c r="C18" s="4">
        <f>C15-C16+C17</f>
        <v>637307.02</v>
      </c>
      <c r="D18" s="4">
        <f>D15-D16+D17</f>
        <v>298907.95999999996</v>
      </c>
      <c r="E18" s="4"/>
      <c r="F18" s="4"/>
      <c r="G18" s="4"/>
      <c r="H18" s="4">
        <f>H15-H16+H17</f>
        <v>641000</v>
      </c>
      <c r="I18" s="4">
        <f>I15-I16+I17</f>
        <v>303000</v>
      </c>
      <c r="J18" s="4"/>
    </row>
    <row r="19" spans="1:10" ht="12.75">
      <c r="A19" s="3" t="s">
        <v>37</v>
      </c>
      <c r="B19" s="8">
        <v>0.079595</v>
      </c>
      <c r="C19" s="4">
        <f>C18*$B$19</f>
        <v>50726.452256900004</v>
      </c>
      <c r="D19" s="4">
        <f>D18*$B$19</f>
        <v>23791.579076199996</v>
      </c>
      <c r="E19" s="4"/>
      <c r="F19" s="4"/>
      <c r="G19" s="7">
        <v>0.08</v>
      </c>
      <c r="H19" s="4">
        <f>H18*$G$19</f>
        <v>51280</v>
      </c>
      <c r="I19" s="4">
        <f>I18*$G$19</f>
        <v>24240</v>
      </c>
      <c r="J19" s="4"/>
    </row>
    <row r="20" spans="1:10" ht="12.75">
      <c r="A20" s="3" t="s">
        <v>38</v>
      </c>
      <c r="B20" s="8">
        <v>0.05202</v>
      </c>
      <c r="C20" s="4">
        <f>C18*$B$20</f>
        <v>33152.7111804</v>
      </c>
      <c r="D20" s="4">
        <f>D18*$B$20</f>
        <v>15549.192079199996</v>
      </c>
      <c r="E20" s="4"/>
      <c r="F20" s="4"/>
      <c r="G20" s="7">
        <v>0.05</v>
      </c>
      <c r="H20" s="4">
        <f>H18*$G$20</f>
        <v>32050</v>
      </c>
      <c r="I20" s="4">
        <f>I18*$G$20</f>
        <v>15150</v>
      </c>
      <c r="J20" s="4"/>
    </row>
    <row r="21" spans="1:10" ht="12.75">
      <c r="A21" s="3" t="s">
        <v>39</v>
      </c>
      <c r="B21" s="4"/>
      <c r="C21" s="4">
        <f>C18+C19+C20</f>
        <v>721186.1834373</v>
      </c>
      <c r="D21" s="4">
        <f>D18+D19+D20</f>
        <v>338248.7311554</v>
      </c>
      <c r="E21" s="4"/>
      <c r="F21" s="4"/>
      <c r="G21" s="4"/>
      <c r="H21" s="4">
        <f>H18+H19+H20</f>
        <v>724330</v>
      </c>
      <c r="I21" s="4">
        <f>I18+I19+I20</f>
        <v>342390</v>
      </c>
      <c r="J21" s="4"/>
    </row>
    <row r="22" spans="1:10" ht="12.75">
      <c r="A22" s="4" t="s">
        <v>43</v>
      </c>
      <c r="B22" s="4"/>
      <c r="C22" s="4">
        <v>920000</v>
      </c>
      <c r="D22" s="4">
        <v>480000</v>
      </c>
      <c r="E22" s="4"/>
      <c r="F22" s="4"/>
      <c r="G22" s="4"/>
      <c r="H22" s="4">
        <f>C22</f>
        <v>920000</v>
      </c>
      <c r="I22" s="4">
        <f>D22</f>
        <v>480000</v>
      </c>
      <c r="J22" s="4"/>
    </row>
    <row r="23" spans="1:10" ht="12.75">
      <c r="A23" s="4" t="s">
        <v>44</v>
      </c>
      <c r="B23" s="4"/>
      <c r="C23" s="4">
        <f>C22-C21</f>
        <v>198813.81656269997</v>
      </c>
      <c r="D23" s="4">
        <f>D22-D21</f>
        <v>141751.2688446</v>
      </c>
      <c r="E23" s="4"/>
      <c r="F23" s="4"/>
      <c r="G23" s="4"/>
      <c r="H23" s="4">
        <f>H22-H21</f>
        <v>195670</v>
      </c>
      <c r="I23" s="4">
        <f>I22-I21</f>
        <v>137610</v>
      </c>
      <c r="J23" s="4"/>
    </row>
    <row r="24" spans="1:10" ht="12.75">
      <c r="A24" s="3" t="s">
        <v>45</v>
      </c>
      <c r="B24" s="4"/>
      <c r="C24" s="4"/>
      <c r="D24" s="4"/>
      <c r="E24" s="4"/>
      <c r="F24" s="4">
        <f>IF((F7+F10+F13+F19+F20)&gt;0,F7+F10+F13+F19+F20,"")</f>
      </c>
      <c r="G24" s="4"/>
      <c r="H24" s="4">
        <f>IF((H7-C7+H10-C10+H13-C13+H19-C19+H20-C20)&gt;0,(H7-C7+H10-C10+H13-C13+H19-C19+H20-C20),0)</f>
        <v>3143.816562699998</v>
      </c>
      <c r="I24" s="4">
        <f>IF((I7-D7+I10-D10+I13-D13+I19-D19+I20-D20)&gt;0,(I7-D7+I10-D10+I13-D13+I19-D19+I20-D20),0)</f>
        <v>4141.268844600001</v>
      </c>
      <c r="J24" s="4"/>
    </row>
    <row r="25" spans="1:10" ht="12.75">
      <c r="A25" s="3" t="s">
        <v>46</v>
      </c>
      <c r="B25" s="4"/>
      <c r="C25" s="4"/>
      <c r="D25" s="4"/>
      <c r="E25" s="4"/>
      <c r="F25" s="4">
        <f>IF((F7+F10+F13+F19+F20)&lt;0,F7+F10+F13+F19+F20,"")</f>
      </c>
      <c r="G25" s="4"/>
      <c r="H25" s="4">
        <f>IF((H7-C7+H10-C10+H13-C13+H19-C19+H20-C20)&lt;0,(H7-C7+H10-C10+H13-C13+H19-C19+H20-C20),0)</f>
        <v>0</v>
      </c>
      <c r="I25" s="4">
        <f>IF((I7-D7+I10-D10+I13-D13+I19-D19+I20-D20)&lt;0,(I7-D7+I10-D10+I13-D13+I19-D19+I20-D20),0)</f>
        <v>0</v>
      </c>
      <c r="J25" s="4"/>
    </row>
    <row r="26" spans="1:10" ht="13.5" thickBot="1">
      <c r="A26" s="6" t="s">
        <v>47</v>
      </c>
      <c r="B26" s="5"/>
      <c r="C26" s="5">
        <f>C23</f>
        <v>198813.81656269997</v>
      </c>
      <c r="D26" s="5">
        <f>D23</f>
        <v>141751.2688446</v>
      </c>
      <c r="E26" s="5"/>
      <c r="F26" s="5"/>
      <c r="G26" s="5"/>
      <c r="H26" s="5">
        <f>H23+H24+H25</f>
        <v>198813.8165627</v>
      </c>
      <c r="I26" s="5">
        <f>I23+I24+I25</f>
        <v>141751.2688446</v>
      </c>
      <c r="J26" s="5"/>
    </row>
    <row r="27" ht="13.5" thickTop="1"/>
    <row r="30" ht="12.75"/>
  </sheetData>
  <mergeCells count="5">
    <mergeCell ref="A3:J3"/>
    <mergeCell ref="A4:A5"/>
    <mergeCell ref="B4:E4"/>
    <mergeCell ref="F4:F5"/>
    <mergeCell ref="G4:J4"/>
  </mergeCells>
  <printOptions/>
  <pageMargins left="0.75" right="0.75" top="1" bottom="1" header="0.4921259845" footer="0.4921259845"/>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F30"/>
  <sheetViews>
    <sheetView workbookViewId="0" topLeftCell="A8">
      <selection activeCell="F31" sqref="F31"/>
    </sheetView>
  </sheetViews>
  <sheetFormatPr defaultColWidth="11.421875" defaultRowHeight="12.75"/>
  <cols>
    <col min="1" max="1" width="14.7109375" style="0" customWidth="1"/>
  </cols>
  <sheetData>
    <row r="1" spans="1:6" ht="26.25">
      <c r="A1" s="15" t="s">
        <v>76</v>
      </c>
      <c r="B1" s="15"/>
      <c r="C1" s="15"/>
      <c r="D1" s="15"/>
      <c r="E1" s="15"/>
      <c r="F1" s="15"/>
    </row>
    <row r="4" ht="12.75"/>
    <row r="7" ht="375.75" customHeight="1"/>
    <row r="8" ht="27" customHeight="1"/>
    <row r="10" spans="1:6" ht="18">
      <c r="A10" s="13" t="s">
        <v>65</v>
      </c>
      <c r="E10" t="s">
        <v>84</v>
      </c>
      <c r="F10" s="14">
        <v>50</v>
      </c>
    </row>
    <row r="12" spans="1:5" ht="12.75">
      <c r="A12" t="s">
        <v>66</v>
      </c>
      <c r="B12" t="s">
        <v>67</v>
      </c>
      <c r="C12" t="s">
        <v>69</v>
      </c>
      <c r="D12" t="s">
        <v>70</v>
      </c>
      <c r="E12" t="s">
        <v>68</v>
      </c>
    </row>
    <row r="14" spans="1:6" ht="12.75">
      <c r="A14" t="s">
        <v>71</v>
      </c>
      <c r="B14">
        <v>450</v>
      </c>
      <c r="C14">
        <v>19.2</v>
      </c>
      <c r="E14">
        <v>25</v>
      </c>
      <c r="F14" s="11"/>
    </row>
    <row r="15" spans="1:6" ht="12.75">
      <c r="A15" t="s">
        <v>72</v>
      </c>
      <c r="B15">
        <v>300</v>
      </c>
      <c r="C15">
        <v>14.8</v>
      </c>
      <c r="E15">
        <v>16</v>
      </c>
      <c r="F15" s="11"/>
    </row>
    <row r="16" spans="1:6" ht="12.75">
      <c r="A16" t="s">
        <v>73</v>
      </c>
      <c r="B16">
        <v>250</v>
      </c>
      <c r="C16">
        <v>22</v>
      </c>
      <c r="E16">
        <v>22</v>
      </c>
      <c r="F16" s="11"/>
    </row>
    <row r="17" spans="1:6" ht="12.75">
      <c r="A17" t="s">
        <v>74</v>
      </c>
      <c r="B17">
        <v>900</v>
      </c>
      <c r="C17">
        <v>78</v>
      </c>
      <c r="E17">
        <v>73</v>
      </c>
      <c r="F17" s="11"/>
    </row>
    <row r="18" spans="1:6" ht="12.75">
      <c r="A18" t="s">
        <v>75</v>
      </c>
      <c r="B18">
        <v>650</v>
      </c>
      <c r="C18">
        <v>144</v>
      </c>
      <c r="E18">
        <v>125</v>
      </c>
      <c r="F18" s="11"/>
    </row>
    <row r="21" ht="18">
      <c r="A21" s="13" t="s">
        <v>77</v>
      </c>
    </row>
    <row r="23" spans="1:5" ht="12.75">
      <c r="A23" t="s">
        <v>78</v>
      </c>
      <c r="B23" t="s">
        <v>64</v>
      </c>
      <c r="C23" t="s">
        <v>83</v>
      </c>
      <c r="D23" t="s">
        <v>49</v>
      </c>
      <c r="E23" t="s">
        <v>83</v>
      </c>
    </row>
    <row r="24" spans="1:4" ht="12.75">
      <c r="A24" t="s">
        <v>85</v>
      </c>
      <c r="B24">
        <v>280000</v>
      </c>
      <c r="D24">
        <f>B24*133</f>
        <v>37240000</v>
      </c>
    </row>
    <row r="25" spans="1:4" ht="12.75">
      <c r="A25" t="s">
        <v>79</v>
      </c>
      <c r="B25" s="12">
        <v>350000</v>
      </c>
      <c r="D25">
        <f>B25*125</f>
        <v>43750000</v>
      </c>
    </row>
    <row r="26" spans="1:6" ht="12.75">
      <c r="A26" t="s">
        <v>80</v>
      </c>
      <c r="B26">
        <v>360000</v>
      </c>
      <c r="D26">
        <f>B26*145</f>
        <v>52200000</v>
      </c>
      <c r="F26" s="10"/>
    </row>
    <row r="27" spans="1:6" ht="12.75">
      <c r="A27" t="s">
        <v>81</v>
      </c>
      <c r="B27">
        <v>200000</v>
      </c>
      <c r="D27">
        <f>B27*165</f>
        <v>33000000</v>
      </c>
      <c r="F27" s="10"/>
    </row>
    <row r="28" spans="1:6" ht="12.75">
      <c r="A28" t="s">
        <v>82</v>
      </c>
      <c r="B28">
        <v>420000</v>
      </c>
      <c r="D28">
        <f>B28*132</f>
        <v>55440000</v>
      </c>
      <c r="F28" s="10"/>
    </row>
    <row r="29" ht="12.75">
      <c r="F29" s="10"/>
    </row>
    <row r="30" ht="12.75">
      <c r="F30" s="10"/>
    </row>
  </sheetData>
  <mergeCells count="1">
    <mergeCell ref="A1:F1"/>
  </mergeCells>
  <conditionalFormatting sqref="F14:F18">
    <cfRule type="cellIs" priority="1" dxfId="0" operator="equal" stopIfTrue="1">
      <formula>"h"</formula>
    </cfRule>
    <cfRule type="cellIs" priority="2" dxfId="1" operator="equal" stopIfTrue="1">
      <formula>"n"</formula>
    </cfRule>
    <cfRule type="cellIs" priority="3" dxfId="2" operator="equal" stopIfTrue="1">
      <formula>"i"</formula>
    </cfRule>
  </conditionalFormatting>
  <printOptions/>
  <pageMargins left="0.75" right="0.75" top="1" bottom="1" header="0.4921259845" footer="0.4921259845"/>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Staatliche Berufsschule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seel</dc:creator>
  <cp:keywords/>
  <dc:description/>
  <cp:lastModifiedBy>roland</cp:lastModifiedBy>
  <cp:lastPrinted>2005-01-27T18:06:02Z</cp:lastPrinted>
  <dcterms:created xsi:type="dcterms:W3CDTF">2005-01-18T06:43:07Z</dcterms:created>
  <dcterms:modified xsi:type="dcterms:W3CDTF">2008-03-02T17:15:41Z</dcterms:modified>
  <cp:category/>
  <cp:version/>
  <cp:contentType/>
  <cp:contentStatus/>
</cp:coreProperties>
</file>