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06" yWindow="65461" windowWidth="14445" windowHeight="10305" tabRatio="863" activeTab="0"/>
  </bookViews>
  <sheets>
    <sheet name="Runden" sheetId="1" r:id="rId1"/>
    <sheet name="Runden-Lagerkennzahlen" sheetId="2" r:id="rId2"/>
    <sheet name="Runden-Handelskalkulation" sheetId="3" r:id="rId3"/>
    <sheet name="Aufrunden" sheetId="4" r:id="rId4"/>
    <sheet name="Summewenn - Kürzen" sheetId="5" r:id="rId5"/>
    <sheet name="Gerade" sheetId="6" r:id="rId6"/>
    <sheet name="Ganzzahl" sheetId="7" r:id="rId7"/>
    <sheet name="Zählenwenn" sheetId="8" r:id="rId8"/>
  </sheets>
  <definedNames/>
  <calcPr fullCalcOnLoad="1"/>
</workbook>
</file>

<file path=xl/comments1.xml><?xml version="1.0" encoding="utf-8"?>
<comments xmlns="http://schemas.openxmlformats.org/spreadsheetml/2006/main">
  <authors>
    <author>Seel</author>
  </authors>
  <commentList>
    <comment ref="A22" authorId="0">
      <text>
        <r>
          <rPr>
            <b/>
            <sz val="8"/>
            <rFont val="Tahoma"/>
            <family val="0"/>
          </rPr>
          <t xml:space="preserve">Arbeitsauftrag:
</t>
        </r>
        <r>
          <rPr>
            <sz val="8"/>
            <rFont val="Tahoma"/>
            <family val="2"/>
          </rPr>
          <t xml:space="preserve">1. Formatieren Sie die Spaltenüberschriften "%" und "€" rechtsbündig.
2. Formatieren Sie den Skonto- und Kreditzinssatz mit 2 Nachkommastellen.
3. Formatieren Sie die €-Beträge mit 2 Nachkommastellen und Tausenderpunkt ohne Währungsbezeichnung.
4. Berechnen Sie in F15 mit der Funktion "=Tage360(Ausgangsdatum,Enddatum)" die Tage, für die ein Zwischenkredit benötigt wird.
5. Berechnen Sie den Skonto und den Überweisungs-/Kreditbetrag mit der Formel </t>
        </r>
        <r>
          <rPr>
            <b/>
            <sz val="8"/>
            <rFont val="Tahoma"/>
            <family val="2"/>
          </rPr>
          <t>Runden</t>
        </r>
        <r>
          <rPr>
            <sz val="8"/>
            <rFont val="Tahoma"/>
            <family val="2"/>
          </rPr>
          <t xml:space="preserve"> auf 2 Stellen.
6. Berechnen Sie die Kreditkosten in C15 für den Zwischenkredit mit der Funktion </t>
        </r>
        <r>
          <rPr>
            <b/>
            <sz val="8"/>
            <rFont val="Tahoma"/>
            <family val="2"/>
          </rPr>
          <t>Runden</t>
        </r>
        <r>
          <rPr>
            <sz val="8"/>
            <rFont val="Tahoma"/>
            <family val="2"/>
          </rPr>
          <t xml:space="preserve"> und runden Sie auf 2 Nachkommastellen.
7. Berechnen Sie den Finanzierungsgewinn und </t>
        </r>
        <r>
          <rPr>
            <b/>
            <sz val="8"/>
            <rFont val="Tahoma"/>
            <family val="2"/>
          </rPr>
          <t>runden</t>
        </r>
        <r>
          <rPr>
            <sz val="8"/>
            <rFont val="Tahoma"/>
            <family val="2"/>
          </rPr>
          <t xml:space="preserve"> Sie diesen auf 2 Nachkommastellen.</t>
        </r>
        <r>
          <rPr>
            <sz val="8"/>
            <rFont val="Tahoma"/>
            <family val="0"/>
          </rPr>
          <t xml:space="preserve">
</t>
        </r>
      </text>
    </comment>
    <comment ref="A5" authorId="0">
      <text>
        <r>
          <rPr>
            <b/>
            <sz val="8"/>
            <rFont val="Tahoma"/>
            <family val="0"/>
          </rPr>
          <t>Die Funktion Runden hat folgenden Aufbau: 
= Runden (Wert; Anzahl der Nachkommastellen)</t>
        </r>
        <r>
          <rPr>
            <sz val="8"/>
            <rFont val="Tahoma"/>
            <family val="0"/>
          </rPr>
          <t xml:space="preserve">
</t>
        </r>
      </text>
    </comment>
  </commentList>
</comments>
</file>

<file path=xl/comments2.xml><?xml version="1.0" encoding="utf-8"?>
<comments xmlns="http://schemas.openxmlformats.org/spreadsheetml/2006/main">
  <authors>
    <author>Seel</author>
  </authors>
  <commentList>
    <comment ref="A18" authorId="0">
      <text>
        <r>
          <rPr>
            <b/>
            <sz val="8"/>
            <rFont val="Tahoma"/>
            <family val="0"/>
          </rPr>
          <t xml:space="preserve">Arbeitsauftrag:
</t>
        </r>
        <r>
          <rPr>
            <sz val="8"/>
            <rFont val="Tahoma"/>
            <family val="2"/>
          </rPr>
          <t xml:space="preserve">1. Berechnen Sie den durchschnittlichen Lagerbestand  (Anfangsbestand + Endbestand)/2 oder mit der Funktion Mittelwert in C9.
2. Berechnen Sie den Wareneinsatz (der Wareneinsatz sind die verkauften Waren zu Einstandspreisen, also Anfangsbestand + Einkäufe - Endbestand) in C10.
3. Berechnen Sie die Umschlagshäufigkeit mit 2 Nachkommastellen: Wareneinsatz/Durchschnittlicher Lagerbestand in C11.
4. Berechnen Sie die durchschnittliche Lagerdauer (suchen Sie die Formel im Internet) und </t>
        </r>
        <r>
          <rPr>
            <b/>
            <sz val="8"/>
            <rFont val="Tahoma"/>
            <family val="2"/>
          </rPr>
          <t>runden</t>
        </r>
        <r>
          <rPr>
            <sz val="8"/>
            <rFont val="Tahoma"/>
            <family val="2"/>
          </rPr>
          <t xml:space="preserve"> Sie das Ergebnis auf ganze Tage.</t>
        </r>
        <r>
          <rPr>
            <sz val="8"/>
            <rFont val="Tahoma"/>
            <family val="0"/>
          </rPr>
          <t xml:space="preserve">
5. Berechnen Sie den Lagerzinssatz (suchen Sie die Formel im Internet).
6. Formatieren Sie Beträge im Währungsformat mit 2 Nachkommastellen.</t>
        </r>
      </text>
    </comment>
  </commentList>
</comments>
</file>

<file path=xl/comments3.xml><?xml version="1.0" encoding="utf-8"?>
<comments xmlns="http://schemas.openxmlformats.org/spreadsheetml/2006/main">
  <authors>
    <author>Seel</author>
  </authors>
  <commentList>
    <comment ref="A21" authorId="0">
      <text>
        <r>
          <rPr>
            <b/>
            <sz val="8"/>
            <rFont val="Tahoma"/>
            <family val="2"/>
          </rPr>
          <t>Arbeitsauftrag:</t>
        </r>
        <r>
          <rPr>
            <sz val="8"/>
            <rFont val="Tahoma"/>
            <family val="0"/>
          </rPr>
          <t xml:space="preserve">
1. Ergänzen Sie die fehlenden Bezeichnungen mit Vorzeichen in der Spalte A. 
a. - Skonto
b. + Gewinn
c. - Rabatt
Hinweis, denken Sie an die Eingabe des Hochkommas vor dem Wort oder Formatieren Sie die Spalte entsprechend als Text vor der Eingabe! 
Warum ist dieser Schritt vorher nötig?
Antwort:
2. Ergänzen Sie Summenstriche und am Ende der Tabelle einen Doppelstrich.
3. Berechnen Sie mit der Funktion </t>
        </r>
        <r>
          <rPr>
            <b/>
            <sz val="8"/>
            <rFont val="Tahoma"/>
            <family val="2"/>
          </rPr>
          <t>"Runden"</t>
        </r>
        <r>
          <rPr>
            <sz val="8"/>
            <rFont val="Tahoma"/>
            <family val="0"/>
          </rPr>
          <t xml:space="preserve"> den Liefererabatt, den Liefererskonto, die Handlungskosten, den Gewinn, den Kundenskonto und die Vertreterprovision und den Kundenrabatt. Die Summen und Differenzen sind ohne die Funktion </t>
        </r>
        <r>
          <rPr>
            <b/>
            <sz val="8"/>
            <rFont val="Tahoma"/>
            <family val="2"/>
          </rPr>
          <t>"Runden"</t>
        </r>
        <r>
          <rPr>
            <sz val="8"/>
            <rFont val="Tahoma"/>
            <family val="0"/>
          </rPr>
          <t xml:space="preserve"> zu berechnen.
4. Formatieren Sie die Beträge mit Tausenderpunkt
</t>
        </r>
      </text>
    </comment>
  </commentList>
</comments>
</file>

<file path=xl/comments4.xml><?xml version="1.0" encoding="utf-8"?>
<comments xmlns="http://schemas.openxmlformats.org/spreadsheetml/2006/main">
  <authors>
    <author>Seel</author>
  </authors>
  <commentList>
    <comment ref="A3" authorId="0">
      <text>
        <r>
          <rPr>
            <sz val="8"/>
            <rFont val="Tahoma"/>
            <family val="0"/>
          </rPr>
          <t xml:space="preserve">Die Funktion Aufrunden hat folgenden Aufbau: 
=Aufrunden(Zahl; Anzahl_Stellen)
</t>
        </r>
      </text>
    </comment>
    <comment ref="A41" authorId="0">
      <text>
        <r>
          <rPr>
            <b/>
            <sz val="8"/>
            <rFont val="Tahoma"/>
            <family val="0"/>
          </rPr>
          <t xml:space="preserve">Arbeitsauftrag:
</t>
        </r>
        <r>
          <rPr>
            <sz val="8"/>
            <rFont val="Tahoma"/>
            <family val="2"/>
          </rPr>
          <t>1. Geben Sie in A14 die Menge "0" ein.
2. Verwenden Sie unter Menü "Bearbeiten", Untermenü "Ausfüllen", Befehl "Reihe" für die Menge die Schrittweite (inkrement) 250 und den Endwert 4000.
3. Berechnen Sie die variablen Kosten bei der jeweiligen Menge in Spalte C.
4. Berechnen Sie die Gesamtkosten bei der jeweiligen Menge.
5. Berechnen Sie die Umsatzerlöse bei der jeweiligen Menge in Spalte E.</t>
        </r>
        <r>
          <rPr>
            <sz val="8"/>
            <rFont val="Tahoma"/>
            <family val="0"/>
          </rPr>
          <t xml:space="preserve">
6. Berechnen Sie die Break-even-Menge in C32 (Formel: Fixe Kosten/(Verkaufserlöse - variable Kosten) und verwenden Sie beim Ergebnis die Formel "</t>
        </r>
        <r>
          <rPr>
            <b/>
            <sz val="8"/>
            <rFont val="Tahoma"/>
            <family val="2"/>
          </rPr>
          <t>Aufrunden</t>
        </r>
        <r>
          <rPr>
            <sz val="8"/>
            <rFont val="Tahoma"/>
            <family val="0"/>
          </rPr>
          <t>".
7. Formatieren Sie die Tabelle mit Rahmen, Zahlenformat und Formaten ansprechend.
8. Geben Sie über Kopf- und Fußzeile Ihren Namen und das Datum ein. Richten Sie das Tabellenblatt so ein, dass es beim Drucken auf eine DIN A4 Seite paßt.</t>
        </r>
      </text>
    </comment>
  </commentList>
</comments>
</file>

<file path=xl/comments5.xml><?xml version="1.0" encoding="utf-8"?>
<comments xmlns="http://schemas.openxmlformats.org/spreadsheetml/2006/main">
  <authors>
    <author>Seel</author>
    <author>seel</author>
  </authors>
  <commentList>
    <comment ref="A4" authorId="0">
      <text>
        <r>
          <rPr>
            <b/>
            <sz val="8"/>
            <rFont val="Tahoma"/>
            <family val="0"/>
          </rPr>
          <t xml:space="preserve">Die Funktion Summewenn hat folgenden Aufbau: 
=Summewenn(Bereich;Suchkriterien,Summe_Bereich)
Bereich sind die Spalten in denen die Suchkriterien und die zu adierenden Zahlen stehen.
Suchkriterien ist das Feld das die Suchkriterien enthält.
Summe_Bereich ist die Spalte, die addiert werden soll.
Die Funktion Kürzen hat folgenden Aufbau: 
=Kürzen(Zahl; Anzahl_Stellen)
</t>
        </r>
      </text>
    </comment>
    <comment ref="A40" authorId="1">
      <text>
        <r>
          <rPr>
            <b/>
            <sz val="8"/>
            <rFont val="Tahoma"/>
            <family val="0"/>
          </rPr>
          <t xml:space="preserve">Arbeitsauftrag:
</t>
        </r>
        <r>
          <rPr>
            <sz val="8"/>
            <rFont val="Tahoma"/>
            <family val="2"/>
          </rPr>
          <t>1. Berechnen Sie die Anzahl der gefertigten Werkstücke je Arbeiter in C29 bis C32.
2. Bezahlt werden in der Woche nur die Summe der fertiggestellten Werkstücke. Kürzen Sie in E29 bis E33 ohne Nachkommastellen.</t>
        </r>
        <r>
          <rPr>
            <sz val="8"/>
            <rFont val="Tahoma"/>
            <family val="0"/>
          </rPr>
          <t xml:space="preserve">
3. Pro fertiggestellte Stück werden 9,20 € bezahlt. Wie hoch ist der Wochenlohn je Arbeiter?
4. Formatieren Sie die Tabelle übersichtlich.</t>
        </r>
      </text>
    </comment>
  </commentList>
</comments>
</file>

<file path=xl/comments6.xml><?xml version="1.0" encoding="utf-8"?>
<comments xmlns="http://schemas.openxmlformats.org/spreadsheetml/2006/main">
  <authors>
    <author>Seel</author>
    <author>seel</author>
  </authors>
  <commentList>
    <comment ref="A4" authorId="0">
      <text>
        <r>
          <rPr>
            <b/>
            <sz val="8"/>
            <rFont val="Tahoma"/>
            <family val="0"/>
          </rPr>
          <t>Die Funktion Gerade hat folgenden Aufbau: 
=Gerade(Zahl)</t>
        </r>
        <r>
          <rPr>
            <sz val="8"/>
            <rFont val="Tahoma"/>
            <family val="0"/>
          </rPr>
          <t xml:space="preserve">
</t>
        </r>
      </text>
    </comment>
    <comment ref="A22" authorId="1">
      <text>
        <r>
          <rPr>
            <b/>
            <sz val="8"/>
            <rFont val="Tahoma"/>
            <family val="0"/>
          </rPr>
          <t xml:space="preserve">Arbeitsauftrag:
Die Arbeiten können von den Beschäftigten immer nur paarweise ausgeführt werden. Die Tätigkeiten 1 bis 8 werden von Team 1, die Tätigkeiten 9 - 16 von Team 2 erledigt.
</t>
        </r>
        <r>
          <rPr>
            <sz val="8"/>
            <rFont val="Tahoma"/>
            <family val="2"/>
          </rPr>
          <t>1. Bilden Sie in B17 und E17 die Summe mit der Summenformel.
2. Verwenden Sie in B18 und E18 die Funktion Gerade und berechnen Sie die benötigte Arbeiterzahl je Team.
3. Formatieren Sie die Tabelle mit Rahmen.</t>
        </r>
        <r>
          <rPr>
            <sz val="8"/>
            <rFont val="Tahoma"/>
            <family val="0"/>
          </rPr>
          <t xml:space="preserve">
4. Formatieren Sie A17 und A18 Fett.
5. Formatieren Sie die Anzahl der Arbeiter je Team horizontal und vertikal in der Mitte</t>
        </r>
      </text>
    </comment>
  </commentList>
</comments>
</file>

<file path=xl/comments7.xml><?xml version="1.0" encoding="utf-8"?>
<comments xmlns="http://schemas.openxmlformats.org/spreadsheetml/2006/main">
  <authors>
    <author>Seel</author>
  </authors>
  <commentList>
    <comment ref="A3" authorId="0">
      <text>
        <r>
          <rPr>
            <sz val="8"/>
            <rFont val="Tahoma"/>
            <family val="0"/>
          </rPr>
          <t xml:space="preserve">
Die Funktion Ganzzahl hat folgenden Aufbau: 
</t>
        </r>
        <r>
          <rPr>
            <b/>
            <sz val="8"/>
            <rFont val="Tahoma"/>
            <family val="2"/>
          </rPr>
          <t>=Ganzzahl(Zahl)</t>
        </r>
        <r>
          <rPr>
            <sz val="8"/>
            <rFont val="Tahoma"/>
            <family val="0"/>
          </rPr>
          <t xml:space="preserve">
Die Funktion rundet die Zahl auf die nächstkleinere ganze Zahl ab.</t>
        </r>
      </text>
    </comment>
    <comment ref="A27" authorId="0">
      <text>
        <r>
          <rPr>
            <b/>
            <sz val="8"/>
            <rFont val="Tahoma"/>
            <family val="0"/>
          </rPr>
          <t xml:space="preserve">Arbeitsauftrag:
</t>
        </r>
        <r>
          <rPr>
            <sz val="8"/>
            <rFont val="Tahoma"/>
            <family val="2"/>
          </rPr>
          <t xml:space="preserve">1. Berechnen Sie mit der Summenformel die Summe der Nettoumsätze in A21.
2. Berechnen Sie mit der Formel </t>
        </r>
        <r>
          <rPr>
            <b/>
            <sz val="8"/>
            <rFont val="Tahoma"/>
            <family val="2"/>
          </rPr>
          <t>Ganzzahl</t>
        </r>
        <r>
          <rPr>
            <sz val="8"/>
            <rFont val="Tahoma"/>
            <family val="2"/>
          </rPr>
          <t xml:space="preserve"> den Nettoumsatz ohne Cent für die Umsatzsteuervoranmeldungin A 22.
3. Berechnen Sie die Umsatzsteuer mit 19 % von A22.</t>
        </r>
        <r>
          <rPr>
            <sz val="8"/>
            <rFont val="Tahoma"/>
            <family val="0"/>
          </rPr>
          <t xml:space="preserve">
</t>
        </r>
      </text>
    </comment>
    <comment ref="A36" authorId="0">
      <text>
        <r>
          <rPr>
            <sz val="8"/>
            <rFont val="Tahoma"/>
            <family val="2"/>
          </rPr>
          <t xml:space="preserve">
Die Funktion Abrunden hat folgenden Aufbau: </t>
        </r>
        <r>
          <rPr>
            <b/>
            <sz val="8"/>
            <rFont val="Tahoma"/>
            <family val="0"/>
          </rPr>
          <t xml:space="preserve">
=Abrunden(Zahl;Anzahl_Stellen)</t>
        </r>
        <r>
          <rPr>
            <sz val="8"/>
            <rFont val="Tahoma"/>
            <family val="0"/>
          </rPr>
          <t xml:space="preserve">
</t>
        </r>
      </text>
    </comment>
    <comment ref="A54" authorId="0">
      <text>
        <r>
          <rPr>
            <b/>
            <sz val="8"/>
            <rFont val="Tahoma"/>
            <family val="0"/>
          </rPr>
          <t xml:space="preserve">Arbeitsauftrag:
</t>
        </r>
        <r>
          <rPr>
            <sz val="8"/>
            <rFont val="Tahoma"/>
            <family val="2"/>
          </rPr>
          <t xml:space="preserve">1. Berechnen Sie mit der Summenformel den Gewerbeertrag.
2. Berechnen Sie mit der Formel </t>
        </r>
        <r>
          <rPr>
            <b/>
            <sz val="8"/>
            <rFont val="Tahoma"/>
            <family val="2"/>
          </rPr>
          <t>Abrunden</t>
        </r>
        <r>
          <rPr>
            <sz val="8"/>
            <rFont val="Tahoma"/>
            <family val="2"/>
          </rPr>
          <t xml:space="preserve"> den auf volle 100 € abgerundeten Gewerbeertrag.
3. Geben Sie in einer Kopfzeile Ihren Namen und das aktuelle Datum ein.
4. Richten sie das Tabellenblatt so ein, dass es auf eine DIN A4 Seite gedruckt wird.</t>
        </r>
      </text>
    </comment>
  </commentList>
</comments>
</file>

<file path=xl/comments8.xml><?xml version="1.0" encoding="utf-8"?>
<comments xmlns="http://schemas.openxmlformats.org/spreadsheetml/2006/main">
  <authors>
    <author>Seel</author>
  </authors>
  <commentList>
    <comment ref="A5" authorId="0">
      <text>
        <r>
          <rPr>
            <b/>
            <sz val="8"/>
            <rFont val="Tahoma"/>
            <family val="0"/>
          </rPr>
          <t>gibt die Anzahl der Felder eines Berechs wieder, die mit dem gesuchten Kriterium übereinstimmt. Die Funktion hat folgenden Aufbau:
=ZÄHLENWENN(Bereich;"Suchbegriff")</t>
        </r>
        <r>
          <rPr>
            <sz val="8"/>
            <rFont val="Tahoma"/>
            <family val="0"/>
          </rPr>
          <t xml:space="preserve">
</t>
        </r>
      </text>
    </comment>
    <comment ref="A25" authorId="0">
      <text>
        <r>
          <rPr>
            <b/>
            <sz val="8"/>
            <rFont val="Tahoma"/>
            <family val="0"/>
          </rPr>
          <t>Arbeitsauftrag:</t>
        </r>
        <r>
          <rPr>
            <sz val="8"/>
            <rFont val="Tahoma"/>
            <family val="0"/>
          </rPr>
          <t xml:space="preserve">
1. Geben Sie in D14, D17 und D20 die "Zählenwenn-Funktion" zur Berechnung ein.
2. Geben Sie in D14, D18 und D21 die "ZählenWenn-Funktion" als Text an.</t>
        </r>
      </text>
    </comment>
  </commentList>
</comments>
</file>

<file path=xl/sharedStrings.xml><?xml version="1.0" encoding="utf-8"?>
<sst xmlns="http://schemas.openxmlformats.org/spreadsheetml/2006/main" count="137" uniqueCount="102">
  <si>
    <t>Name:</t>
  </si>
  <si>
    <t>Skonto</t>
  </si>
  <si>
    <t>Zwischenkredit</t>
  </si>
  <si>
    <t>Kreditkosten</t>
  </si>
  <si>
    <t>Finanzierungs-gewinn</t>
  </si>
  <si>
    <t>Rechungs-betrag</t>
  </si>
  <si>
    <t>%</t>
  </si>
  <si>
    <t>Rechnungs-datum</t>
  </si>
  <si>
    <t>fällig mit Skonto</t>
  </si>
  <si>
    <t>fällig ohne Skonto</t>
  </si>
  <si>
    <t>für Tage</t>
  </si>
  <si>
    <t>Übungsaufgabe: Finanzierungsgewinn durch Skonto</t>
  </si>
  <si>
    <t>Überweisung/ Kreditbetrag</t>
  </si>
  <si>
    <t>Lagerkennzahlen</t>
  </si>
  <si>
    <t>Anfangsbestand</t>
  </si>
  <si>
    <t>Endbestand</t>
  </si>
  <si>
    <t>Einkäufe</t>
  </si>
  <si>
    <t>Durchschnittlicher Lagerbestand</t>
  </si>
  <si>
    <t>Wareneinsatz</t>
  </si>
  <si>
    <t>Umschlagshäufigkeit</t>
  </si>
  <si>
    <t>Durchschnittliche Lagerdauer</t>
  </si>
  <si>
    <t>Jahreszinssatz</t>
  </si>
  <si>
    <t>Lagerzinssatz</t>
  </si>
  <si>
    <t>Listeneinkaufspreis</t>
  </si>
  <si>
    <t>- Rabatt</t>
  </si>
  <si>
    <t>Zieleinkaufspreis</t>
  </si>
  <si>
    <t>Bareinkaufspreis</t>
  </si>
  <si>
    <t>+ Bezugskosten</t>
  </si>
  <si>
    <t>Bezugspreis</t>
  </si>
  <si>
    <t>+ Handlungskosten</t>
  </si>
  <si>
    <t>Selbstkosten</t>
  </si>
  <si>
    <t>Barverkaufspreis</t>
  </si>
  <si>
    <t>+ Skonto</t>
  </si>
  <si>
    <t>Zielvervkaufspreis</t>
  </si>
  <si>
    <t>Listenverkaufspreis</t>
  </si>
  <si>
    <t>+ Vertreterprovision</t>
  </si>
  <si>
    <t>Die Funktion "Zählenwenn"</t>
  </si>
  <si>
    <t>Obst:</t>
  </si>
  <si>
    <t>Apfel</t>
  </si>
  <si>
    <t>Orangen</t>
  </si>
  <si>
    <t>Bananen</t>
  </si>
  <si>
    <t>Birnen</t>
  </si>
  <si>
    <t>Anzahl der Äpfel:</t>
  </si>
  <si>
    <t>Funktionsformel:</t>
  </si>
  <si>
    <t>Anzahl der Orangen:</t>
  </si>
  <si>
    <t>Anzahl der Bananen:</t>
  </si>
  <si>
    <t>Tragen Sie in der Spalte D die Funktionen zur Berechnung und die Formeln in Worten ein!</t>
  </si>
  <si>
    <t>Die Funktion "Runden"</t>
  </si>
  <si>
    <t>= ZÄHLENWENN(</t>
  </si>
  <si>
    <t>€</t>
  </si>
  <si>
    <t>Die Funktion "Aufrunden"</t>
  </si>
  <si>
    <t>Beispiele:</t>
  </si>
  <si>
    <t>Aufgabe:</t>
  </si>
  <si>
    <t>Menge</t>
  </si>
  <si>
    <t>Fixe Kosten</t>
  </si>
  <si>
    <t>Variable Kosten</t>
  </si>
  <si>
    <t>Gesamtkosten</t>
  </si>
  <si>
    <t>Umsatzerlöse</t>
  </si>
  <si>
    <t>Break-even-Menge =</t>
  </si>
  <si>
    <t>Fixe Kosten :</t>
  </si>
  <si>
    <t>Verkaufspreis je Stück:</t>
  </si>
  <si>
    <t>Variable Kosten je Stück:</t>
  </si>
  <si>
    <t>Die Funktion "Ganzzahl"</t>
  </si>
  <si>
    <t>Beispiel:</t>
  </si>
  <si>
    <t>Nettoumsätze</t>
  </si>
  <si>
    <t>Summe</t>
  </si>
  <si>
    <t>Summe der Umsätze in ganzen Euro ohne Cent</t>
  </si>
  <si>
    <t>Die Funktion "Abrunden"</t>
  </si>
  <si>
    <t>=ABRUNDEN(A43;0)</t>
  </si>
  <si>
    <t>=ABRUNDEN(A44;1)</t>
  </si>
  <si>
    <t>=ABRUNDEN(E43;-1)</t>
  </si>
  <si>
    <t>=ABRUNDEN(E44;-3)</t>
  </si>
  <si>
    <t>- Gewerbeverlust (§10 a GewStG)</t>
  </si>
  <si>
    <t>Maßgebender Gewerteertrag(§ 10 GewStG)</t>
  </si>
  <si>
    <t>Übungsaufgabe:</t>
  </si>
  <si>
    <t>Gewerbeertrag</t>
  </si>
  <si>
    <t>abgerundeter Gewerbeertrag auf volle 100 €</t>
  </si>
  <si>
    <t>=AUFRUNDEN(A9;0)</t>
  </si>
  <si>
    <t>=AUFRUNDEN(A10;1)</t>
  </si>
  <si>
    <t>=AUFRUNDEN(E9;-1)</t>
  </si>
  <si>
    <t>=AUFRUNDEN(E10;-3)</t>
  </si>
  <si>
    <t>Die Funktion "Gerade"</t>
  </si>
  <si>
    <t>Benötigte Anzahl der Arbeiter</t>
  </si>
  <si>
    <t>Tätigkeits-nummer</t>
  </si>
  <si>
    <t>Benötigte Arbeiter je Team</t>
  </si>
  <si>
    <t>Name Arbeiter</t>
  </si>
  <si>
    <t>Anzahl der Werkstücke</t>
  </si>
  <si>
    <t>Hans</t>
  </si>
  <si>
    <t>Georg</t>
  </si>
  <si>
    <t>Friedrich</t>
  </si>
  <si>
    <t>Sebastian</t>
  </si>
  <si>
    <t>Wochentag</t>
  </si>
  <si>
    <t>Montag</t>
  </si>
  <si>
    <t>Dienstag</t>
  </si>
  <si>
    <t>Mittowoch</t>
  </si>
  <si>
    <t>Donnerstag</t>
  </si>
  <si>
    <t>Freitag</t>
  </si>
  <si>
    <t>Gesamt</t>
  </si>
  <si>
    <t>Die Funktionen "Summewenn" und "Kürzen"</t>
  </si>
  <si>
    <t>gekürzt:</t>
  </si>
  <si>
    <t>Wochenlohn</t>
  </si>
  <si>
    <t>19 % Umsatzsteuer</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</si>
</sst>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1]"/>
    <numFmt numFmtId="173" formatCode="0.000"/>
    <numFmt numFmtId="174" formatCode="#,##0.000"/>
    <numFmt numFmtId="175" formatCode="_-* #,##0.00\ [$€]_-;\-* #,##0.00\ [$€]_-;_-* &quot;-&quot;??\ [$€]_-;_-@_-"/>
  </numFmts>
  <fonts count="12">
    <font>
      <sz val="10"/>
      <name val="Arial"/>
      <family val="0"/>
    </font>
    <font>
      <b/>
      <sz val="16"/>
      <name val="Arial"/>
      <family val="2"/>
    </font>
    <font>
      <b/>
      <sz val="14"/>
      <name val="Arial"/>
      <family val="2"/>
    </font>
    <font>
      <sz val="8"/>
      <name val="Tahoma"/>
      <family val="0"/>
    </font>
    <font>
      <b/>
      <sz val="8"/>
      <name val="Tahoma"/>
      <family val="0"/>
    </font>
    <font>
      <b/>
      <sz val="20"/>
      <name val="Arial"/>
      <family val="2"/>
    </font>
    <font>
      <b/>
      <sz val="10"/>
      <name val="Arial"/>
      <family val="2"/>
    </font>
    <font>
      <b/>
      <sz val="18"/>
      <name val="Arial"/>
      <family val="2"/>
    </font>
    <font>
      <sz val="8"/>
      <name val="Arial"/>
      <family val="0"/>
    </font>
    <font>
      <u val="single"/>
      <sz val="10"/>
      <color indexed="12"/>
      <name val="Arial"/>
      <family val="0"/>
    </font>
    <font>
      <u val="single"/>
      <sz val="10"/>
      <color indexed="36"/>
      <name val="Arial"/>
      <family val="0"/>
    </font>
    <font>
      <b/>
      <sz val="8"/>
      <name val="Arial"/>
      <family val="2"/>
    </font>
  </fonts>
  <fills count="2">
    <fill>
      <patternFill/>
    </fill>
    <fill>
      <patternFill patternType="gray125"/>
    </fill>
  </fills>
  <borders count="9">
    <border>
      <left/>
      <right/>
      <top/>
      <bottom/>
      <diagonal/>
    </border>
    <border>
      <left style="thick"/>
      <right style="thick"/>
      <top>
        <color indexed="63"/>
      </top>
      <bottom style="thick"/>
    </border>
    <border>
      <left style="thick"/>
      <right style="thick"/>
      <top>
        <color indexed="63"/>
      </top>
      <bottom style="thin"/>
    </border>
    <border>
      <left style="thick"/>
      <right style="thick"/>
      <top style="thin"/>
      <bottom style="thin"/>
    </border>
    <border>
      <left style="thick"/>
      <right style="thick"/>
      <top style="thick"/>
      <bottom style="thick"/>
    </border>
    <border>
      <left style="thick"/>
      <right style="thick"/>
      <top style="thick"/>
      <bottom>
        <color indexed="63"/>
      </bottom>
    </border>
    <border>
      <left style="thick"/>
      <right style="thick"/>
      <top style="double"/>
      <bottom style="double"/>
    </border>
    <border>
      <left>
        <color indexed="63"/>
      </left>
      <right>
        <color indexed="63"/>
      </right>
      <top style="thin"/>
      <bottom>
        <color indexed="63"/>
      </bottom>
    </border>
    <border>
      <left>
        <color indexed="63"/>
      </left>
      <right>
        <color indexed="63"/>
      </right>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5"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5">
    <xf numFmtId="0" fontId="0" fillId="0" borderId="0" xfId="0" applyAlignment="1">
      <alignment/>
    </xf>
    <xf numFmtId="0" fontId="0" fillId="0" borderId="0" xfId="0" applyAlignment="1">
      <alignment wrapText="1"/>
    </xf>
    <xf numFmtId="0" fontId="2" fillId="0" borderId="0" xfId="0" applyFont="1" applyAlignment="1">
      <alignment/>
    </xf>
    <xf numFmtId="14" fontId="0" fillId="0" borderId="0" xfId="0" applyNumberFormat="1" applyAlignment="1">
      <alignment/>
    </xf>
    <xf numFmtId="0" fontId="0" fillId="0" borderId="0" xfId="0" applyNumberFormat="1" applyAlignment="1">
      <alignment/>
    </xf>
    <xf numFmtId="0" fontId="1" fillId="0" borderId="0" xfId="0" applyFont="1" applyAlignment="1">
      <alignment horizontal="center"/>
    </xf>
    <xf numFmtId="0" fontId="0" fillId="0" borderId="0" xfId="0" applyAlignment="1">
      <alignment/>
    </xf>
    <xf numFmtId="0" fontId="7" fillId="0" borderId="0" xfId="0" applyFont="1" applyAlignment="1">
      <alignment/>
    </xf>
    <xf numFmtId="10" fontId="0" fillId="0" borderId="0" xfId="0" applyNumberFormat="1" applyAlignment="1">
      <alignment/>
    </xf>
    <xf numFmtId="0" fontId="0" fillId="0" borderId="0" xfId="0" applyAlignment="1" quotePrefix="1">
      <alignment/>
    </xf>
    <xf numFmtId="0" fontId="0" fillId="0" borderId="0" xfId="0" applyAlignment="1">
      <alignment horizontal="right"/>
    </xf>
    <xf numFmtId="12" fontId="0" fillId="0" borderId="0" xfId="0" applyNumberFormat="1" applyAlignment="1">
      <alignment/>
    </xf>
    <xf numFmtId="0" fontId="6" fillId="0" borderId="0" xfId="0" applyFont="1" applyAlignment="1">
      <alignment/>
    </xf>
    <xf numFmtId="2" fontId="0" fillId="0" borderId="0" xfId="0" applyNumberFormat="1" applyAlignment="1">
      <alignment/>
    </xf>
    <xf numFmtId="4" fontId="0" fillId="0" borderId="0" xfId="0" applyNumberFormat="1" applyAlignment="1">
      <alignment/>
    </xf>
    <xf numFmtId="0" fontId="0" fillId="0" borderId="0" xfId="0" applyAlignment="1">
      <alignment horizontal="center"/>
    </xf>
    <xf numFmtId="173" fontId="0" fillId="0" borderId="0" xfId="0" applyNumberFormat="1" applyAlignment="1">
      <alignment/>
    </xf>
    <xf numFmtId="174" fontId="0" fillId="0" borderId="0" xfId="0" applyNumberFormat="1" applyAlignment="1">
      <alignment/>
    </xf>
    <xf numFmtId="175" fontId="0" fillId="0" borderId="0" xfId="18" applyAlignment="1">
      <alignment/>
    </xf>
    <xf numFmtId="0" fontId="0" fillId="0" borderId="0" xfId="0" applyFont="1" applyAlignment="1">
      <alignment/>
    </xf>
    <xf numFmtId="175" fontId="0" fillId="0" borderId="1" xfId="18" applyBorder="1" applyAlignment="1">
      <alignment/>
    </xf>
    <xf numFmtId="175" fontId="0" fillId="0" borderId="2" xfId="18" applyBorder="1" applyAlignment="1">
      <alignment/>
    </xf>
    <xf numFmtId="175" fontId="0" fillId="0" borderId="3" xfId="18" applyBorder="1" applyAlignment="1">
      <alignment/>
    </xf>
    <xf numFmtId="0" fontId="6" fillId="0" borderId="4" xfId="0" applyFont="1" applyBorder="1" applyAlignment="1">
      <alignment/>
    </xf>
    <xf numFmtId="0" fontId="0" fillId="0" borderId="5" xfId="0" applyBorder="1" applyAlignment="1">
      <alignment/>
    </xf>
    <xf numFmtId="0" fontId="0" fillId="0" borderId="6" xfId="0" applyBorder="1" applyAlignment="1">
      <alignment/>
    </xf>
    <xf numFmtId="175" fontId="0" fillId="0" borderId="4" xfId="0" applyNumberFormat="1" applyBorder="1" applyAlignment="1">
      <alignment/>
    </xf>
    <xf numFmtId="175" fontId="0" fillId="0" borderId="0" xfId="0" applyNumberFormat="1" applyAlignment="1">
      <alignment/>
    </xf>
    <xf numFmtId="0" fontId="0" fillId="0" borderId="7" xfId="0" applyBorder="1" applyAlignment="1">
      <alignment/>
    </xf>
    <xf numFmtId="0" fontId="0" fillId="0" borderId="8" xfId="0" applyBorder="1" applyAlignment="1">
      <alignment/>
    </xf>
    <xf numFmtId="175" fontId="0" fillId="0" borderId="7" xfId="18" applyBorder="1" applyAlignment="1">
      <alignment/>
    </xf>
    <xf numFmtId="175" fontId="0" fillId="0" borderId="8" xfId="18" applyBorder="1" applyAlignment="1">
      <alignment/>
    </xf>
    <xf numFmtId="0" fontId="6" fillId="0" borderId="0" xfId="0" applyFont="1" applyAlignment="1">
      <alignment vertical="top" wrapText="1"/>
    </xf>
    <xf numFmtId="49" fontId="0" fillId="0" borderId="0" xfId="0" applyNumberFormat="1" applyAlignment="1">
      <alignment/>
    </xf>
    <xf numFmtId="0" fontId="5" fillId="0" borderId="0" xfId="0" applyFont="1" applyAlignment="1">
      <alignment horizontal="center"/>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390525</xdr:colOff>
      <xdr:row>3</xdr:row>
      <xdr:rowOff>47625</xdr:rowOff>
    </xdr:from>
    <xdr:to>
      <xdr:col>5</xdr:col>
      <xdr:colOff>1181100</xdr:colOff>
      <xdr:row>5</xdr:row>
      <xdr:rowOff>1171575</xdr:rowOff>
    </xdr:to>
    <xdr:pic>
      <xdr:nvPicPr>
        <xdr:cNvPr id="1" name="Picture 5"/>
        <xdr:cNvPicPr preferRelativeResize="1">
          <a:picLocks noChangeAspect="1"/>
        </xdr:cNvPicPr>
      </xdr:nvPicPr>
      <xdr:blipFill>
        <a:blip r:embed="rId1"/>
        <a:stretch>
          <a:fillRect/>
        </a:stretch>
      </xdr:blipFill>
      <xdr:spPr>
        <a:xfrm>
          <a:off x="390525" y="704850"/>
          <a:ext cx="4600575"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s>
</file>

<file path=xl/worksheets/sheet1.xml><?xml version="1.0" encoding="utf-8"?>
<worksheet xmlns="http://schemas.openxmlformats.org/spreadsheetml/2006/main" xmlns:r="http://schemas.openxmlformats.org/officeDocument/2006/relationships">
  <sheetPr codeName="Tabelle1"/>
  <dimension ref="A1:F16"/>
  <sheetViews>
    <sheetView tabSelected="1" workbookViewId="0" topLeftCell="A1">
      <selection activeCell="B16" sqref="B16"/>
    </sheetView>
  </sheetViews>
  <sheetFormatPr defaultColWidth="11.421875" defaultRowHeight="12.75"/>
  <cols>
    <col min="1" max="1" width="12.7109375" style="0" customWidth="1"/>
    <col min="3" max="3" width="11.7109375" style="0" bestFit="1" customWidth="1"/>
  </cols>
  <sheetData>
    <row r="1" ht="12.75">
      <c r="A1" t="s">
        <v>0</v>
      </c>
    </row>
    <row r="3" spans="1:6" ht="26.25">
      <c r="A3" s="34" t="s">
        <v>47</v>
      </c>
      <c r="B3" s="34"/>
      <c r="C3" s="34"/>
      <c r="D3" s="34"/>
      <c r="E3" s="34"/>
      <c r="F3" s="34"/>
    </row>
    <row r="4" spans="1:6" ht="20.25">
      <c r="A4" s="5"/>
      <c r="B4" s="5"/>
      <c r="C4" s="5"/>
      <c r="D4" s="5"/>
      <c r="E4" s="5"/>
      <c r="F4" s="5"/>
    </row>
    <row r="5" spans="1:6" ht="20.25">
      <c r="A5" s="5"/>
      <c r="B5" s="5"/>
      <c r="C5" s="5"/>
      <c r="D5" s="5"/>
      <c r="E5" s="5"/>
      <c r="F5" s="5"/>
    </row>
    <row r="6" spans="1:6" ht="20.25">
      <c r="A6" s="5"/>
      <c r="B6" s="5"/>
      <c r="C6" s="5"/>
      <c r="D6" s="5"/>
      <c r="E6" s="5"/>
      <c r="F6" s="5"/>
    </row>
    <row r="8" ht="18">
      <c r="A8" s="2" t="s">
        <v>11</v>
      </c>
    </row>
    <row r="9" ht="18">
      <c r="A9" s="2"/>
    </row>
    <row r="10" spans="2:3" ht="12.75">
      <c r="B10" s="15" t="s">
        <v>6</v>
      </c>
      <c r="C10" s="15" t="s">
        <v>49</v>
      </c>
    </row>
    <row r="11" spans="1:6" ht="25.5">
      <c r="A11" s="1" t="s">
        <v>5</v>
      </c>
      <c r="C11" s="17">
        <v>258557.6</v>
      </c>
      <c r="E11" s="1" t="s">
        <v>7</v>
      </c>
      <c r="F11" s="3">
        <v>39250</v>
      </c>
    </row>
    <row r="12" spans="1:6" ht="25.5">
      <c r="A12" t="s">
        <v>1</v>
      </c>
      <c r="B12" s="16">
        <v>2</v>
      </c>
      <c r="C12" s="14"/>
      <c r="E12" s="1" t="s">
        <v>8</v>
      </c>
      <c r="F12" s="3">
        <v>39260</v>
      </c>
    </row>
    <row r="13" spans="1:6" ht="38.25">
      <c r="A13" s="1" t="s">
        <v>12</v>
      </c>
      <c r="B13" s="13"/>
      <c r="C13" s="14"/>
      <c r="E13" s="1" t="s">
        <v>9</v>
      </c>
      <c r="F13" s="3">
        <v>39280</v>
      </c>
    </row>
    <row r="14" spans="1:3" ht="12.75">
      <c r="A14" t="s">
        <v>2</v>
      </c>
      <c r="B14" s="16">
        <v>18</v>
      </c>
      <c r="C14" s="17">
        <f>C13</f>
        <v>0</v>
      </c>
    </row>
    <row r="15" spans="1:6" ht="12.75">
      <c r="A15" t="s">
        <v>3</v>
      </c>
      <c r="C15" s="14"/>
      <c r="E15" s="1" t="s">
        <v>10</v>
      </c>
      <c r="F15" s="4"/>
    </row>
    <row r="16" spans="1:3" ht="25.5">
      <c r="A16" s="1" t="s">
        <v>4</v>
      </c>
      <c r="C16" s="14"/>
    </row>
    <row r="22" ht="12.75"/>
  </sheetData>
  <mergeCells count="1">
    <mergeCell ref="A3:F3"/>
  </mergeCells>
  <printOptions/>
  <pageMargins left="0.75" right="0.75" top="1" bottom="1" header="0.4921259845" footer="0.4921259845"/>
  <pageSetup cellComments="asDisplayed"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Tabelle2"/>
  <dimension ref="A1:E15"/>
  <sheetViews>
    <sheetView workbookViewId="0" topLeftCell="A1">
      <selection activeCell="E16" sqref="E16"/>
    </sheetView>
  </sheetViews>
  <sheetFormatPr defaultColWidth="11.421875" defaultRowHeight="12.75"/>
  <cols>
    <col min="1" max="1" width="17.421875" style="0" customWidth="1"/>
  </cols>
  <sheetData>
    <row r="1" ht="12.75">
      <c r="A1" t="s">
        <v>0</v>
      </c>
    </row>
    <row r="3" spans="1:5" ht="23.25">
      <c r="A3" s="7" t="s">
        <v>13</v>
      </c>
      <c r="B3" s="6"/>
      <c r="C3" s="6"/>
      <c r="D3" s="6"/>
      <c r="E3" s="6"/>
    </row>
    <row r="5" spans="1:3" ht="12.75">
      <c r="A5" t="s">
        <v>14</v>
      </c>
      <c r="C5">
        <v>200000</v>
      </c>
    </row>
    <row r="6" spans="1:3" ht="12.75">
      <c r="A6" t="s">
        <v>15</v>
      </c>
      <c r="C6">
        <v>250000</v>
      </c>
    </row>
    <row r="7" spans="1:3" ht="12.75">
      <c r="A7" t="s">
        <v>16</v>
      </c>
      <c r="C7">
        <v>1350000</v>
      </c>
    </row>
    <row r="9" ht="25.5">
      <c r="A9" s="1" t="s">
        <v>17</v>
      </c>
    </row>
    <row r="10" ht="12.75">
      <c r="A10" t="s">
        <v>18</v>
      </c>
    </row>
    <row r="11" ht="12.75">
      <c r="A11" t="s">
        <v>19</v>
      </c>
    </row>
    <row r="12" ht="25.5">
      <c r="A12" s="1" t="s">
        <v>20</v>
      </c>
    </row>
    <row r="14" spans="1:3" ht="12.75">
      <c r="A14" t="s">
        <v>21</v>
      </c>
      <c r="C14" s="8">
        <v>0.085</v>
      </c>
    </row>
    <row r="15" ht="12.75">
      <c r="A15" t="s">
        <v>22</v>
      </c>
    </row>
    <row r="18" ht="12.75"/>
  </sheetData>
  <printOptions/>
  <pageMargins left="0.75" right="0.75" top="1" bottom="1" header="0.4921259845" footer="0.492125984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Tabelle3"/>
  <dimension ref="A1:E18"/>
  <sheetViews>
    <sheetView workbookViewId="0" topLeftCell="A1">
      <selection activeCell="H18" sqref="H18:H19"/>
    </sheetView>
  </sheetViews>
  <sheetFormatPr defaultColWidth="11.421875" defaultRowHeight="12.75"/>
  <cols>
    <col min="1" max="1" width="22.140625" style="0" customWidth="1"/>
    <col min="2" max="2" width="8.00390625" style="0" customWidth="1"/>
  </cols>
  <sheetData>
    <row r="1" ht="12.75">
      <c r="A1" t="s">
        <v>0</v>
      </c>
    </row>
    <row r="2" spans="2:3" ht="12.75">
      <c r="B2" s="10" t="s">
        <v>6</v>
      </c>
      <c r="C2" s="10" t="s">
        <v>49</v>
      </c>
    </row>
    <row r="3" spans="1:3" ht="12.75">
      <c r="A3" t="s">
        <v>23</v>
      </c>
      <c r="C3">
        <v>1600.55</v>
      </c>
    </row>
    <row r="4" spans="1:2" ht="12.75">
      <c r="A4" s="9" t="s">
        <v>24</v>
      </c>
      <c r="B4">
        <v>10</v>
      </c>
    </row>
    <row r="5" ht="12.75">
      <c r="A5" t="s">
        <v>25</v>
      </c>
    </row>
    <row r="6" spans="1:2" ht="12.75">
      <c r="A6" s="9"/>
      <c r="B6">
        <v>2</v>
      </c>
    </row>
    <row r="7" spans="1:5" ht="12.75">
      <c r="A7" t="s">
        <v>26</v>
      </c>
      <c r="E7" s="33"/>
    </row>
    <row r="8" spans="1:3" ht="12.75">
      <c r="A8" s="9" t="s">
        <v>27</v>
      </c>
      <c r="C8">
        <v>45.12</v>
      </c>
    </row>
    <row r="9" ht="12.75">
      <c r="A9" t="s">
        <v>28</v>
      </c>
    </row>
    <row r="10" spans="1:3" ht="12.75">
      <c r="A10" s="9" t="s">
        <v>29</v>
      </c>
      <c r="B10" s="11">
        <v>33.333333333333336</v>
      </c>
      <c r="C10" s="11"/>
    </row>
    <row r="11" ht="12.75">
      <c r="A11" t="s">
        <v>30</v>
      </c>
    </row>
    <row r="12" ht="12.75">
      <c r="B12">
        <v>1.5</v>
      </c>
    </row>
    <row r="13" ht="12.75">
      <c r="A13" t="s">
        <v>31</v>
      </c>
    </row>
    <row r="14" spans="1:2" ht="12.75">
      <c r="A14" s="9" t="s">
        <v>32</v>
      </c>
      <c r="B14">
        <v>2.5</v>
      </c>
    </row>
    <row r="15" spans="1:2" ht="12.75">
      <c r="A15" s="9" t="s">
        <v>35</v>
      </c>
      <c r="B15">
        <v>5.5</v>
      </c>
    </row>
    <row r="16" ht="12.75">
      <c r="A16" t="s">
        <v>33</v>
      </c>
    </row>
    <row r="17" ht="12.75">
      <c r="B17" s="11">
        <v>8.25</v>
      </c>
    </row>
    <row r="18" ht="12.75">
      <c r="A18" t="s">
        <v>34</v>
      </c>
    </row>
    <row r="21" ht="12.75"/>
  </sheetData>
  <printOptions/>
  <pageMargins left="0.75" right="0.75" top="1" bottom="1" header="0.4921259845" footer="0.492125984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G35"/>
  <sheetViews>
    <sheetView workbookViewId="0" topLeftCell="A1">
      <selection activeCell="D19" sqref="D19"/>
    </sheetView>
  </sheetViews>
  <sheetFormatPr defaultColWidth="11.421875" defaultRowHeight="12.75"/>
  <cols>
    <col min="1" max="1" width="12.421875" style="0" customWidth="1"/>
    <col min="2" max="2" width="11.8515625" style="0" bestFit="1" customWidth="1"/>
    <col min="3" max="3" width="14.7109375" style="0" customWidth="1"/>
    <col min="4" max="4" width="14.00390625" style="0" customWidth="1"/>
    <col min="5" max="5" width="14.140625" style="0" customWidth="1"/>
  </cols>
  <sheetData>
    <row r="1" spans="1:6" ht="26.25">
      <c r="A1" s="34" t="s">
        <v>50</v>
      </c>
      <c r="B1" s="34"/>
      <c r="C1" s="34"/>
      <c r="D1" s="34"/>
      <c r="E1" s="34"/>
      <c r="F1" s="34"/>
    </row>
    <row r="3" ht="12.75"/>
    <row r="8" ht="12.75">
      <c r="A8" s="12" t="s">
        <v>51</v>
      </c>
    </row>
    <row r="9" spans="1:7" ht="12.75">
      <c r="A9">
        <v>2524.3456</v>
      </c>
      <c r="B9">
        <f>ROUNDUP(A9,0)</f>
        <v>2525</v>
      </c>
      <c r="C9" s="9" t="s">
        <v>77</v>
      </c>
      <c r="E9">
        <v>2524.3456</v>
      </c>
      <c r="F9">
        <f>ROUNDUP(E9,-1)</f>
        <v>2530</v>
      </c>
      <c r="G9" s="9" t="s">
        <v>79</v>
      </c>
    </row>
    <row r="10" spans="1:7" ht="12.75">
      <c r="A10">
        <v>2524.3456</v>
      </c>
      <c r="B10">
        <f>ROUNDUP(A10,1)</f>
        <v>2524.4</v>
      </c>
      <c r="C10" s="9" t="s">
        <v>78</v>
      </c>
      <c r="E10">
        <v>2524.3456</v>
      </c>
      <c r="F10">
        <f>ROUNDUP(E10,-3)</f>
        <v>3000</v>
      </c>
      <c r="G10" s="9" t="s">
        <v>80</v>
      </c>
    </row>
    <row r="12" spans="1:6" ht="12.75">
      <c r="A12" s="12" t="s">
        <v>59</v>
      </c>
      <c r="B12" s="12"/>
      <c r="C12" s="12" t="s">
        <v>60</v>
      </c>
      <c r="D12" s="12"/>
      <c r="E12" s="12" t="s">
        <v>61</v>
      </c>
      <c r="F12" s="12"/>
    </row>
    <row r="13" spans="1:5" ht="12.75">
      <c r="A13" s="18">
        <v>20000</v>
      </c>
      <c r="C13" s="18">
        <v>25</v>
      </c>
      <c r="E13" s="18">
        <v>16</v>
      </c>
    </row>
    <row r="15" ht="12.75">
      <c r="A15" s="12" t="s">
        <v>52</v>
      </c>
    </row>
    <row r="16" spans="1:5" ht="12.75">
      <c r="A16" s="19" t="s">
        <v>53</v>
      </c>
      <c r="B16" s="19" t="s">
        <v>54</v>
      </c>
      <c r="C16" s="19" t="s">
        <v>55</v>
      </c>
      <c r="D16" s="19" t="s">
        <v>56</v>
      </c>
      <c r="E16" s="19" t="s">
        <v>57</v>
      </c>
    </row>
    <row r="17" ht="12.75">
      <c r="B17" s="18">
        <v>20000</v>
      </c>
    </row>
    <row r="18" ht="12.75">
      <c r="B18" s="18">
        <v>20000</v>
      </c>
    </row>
    <row r="19" ht="12.75">
      <c r="B19" s="18">
        <v>20000</v>
      </c>
    </row>
    <row r="20" ht="12.75">
      <c r="B20" s="18">
        <v>20000</v>
      </c>
    </row>
    <row r="21" ht="12.75">
      <c r="B21" s="18">
        <v>20000</v>
      </c>
    </row>
    <row r="22" ht="12.75">
      <c r="B22" s="18">
        <v>20000</v>
      </c>
    </row>
    <row r="23" ht="12.75">
      <c r="B23" s="18">
        <v>20000</v>
      </c>
    </row>
    <row r="24" ht="12.75">
      <c r="B24" s="18">
        <v>20000</v>
      </c>
    </row>
    <row r="25" ht="12.75">
      <c r="B25" s="18">
        <v>20000</v>
      </c>
    </row>
    <row r="26" ht="12.75">
      <c r="B26" s="18">
        <v>20000</v>
      </c>
    </row>
    <row r="27" ht="12.75">
      <c r="B27" s="18">
        <v>20000</v>
      </c>
    </row>
    <row r="28" ht="12.75">
      <c r="B28" s="18">
        <v>20000</v>
      </c>
    </row>
    <row r="29" ht="12.75">
      <c r="B29" s="18">
        <v>20000</v>
      </c>
    </row>
    <row r="30" ht="12.75">
      <c r="B30" s="18">
        <v>20000</v>
      </c>
    </row>
    <row r="31" ht="12.75">
      <c r="B31" s="18">
        <v>20000</v>
      </c>
    </row>
    <row r="32" ht="12.75">
      <c r="B32" s="18">
        <v>20000</v>
      </c>
    </row>
    <row r="33" ht="12.75">
      <c r="B33" s="18">
        <v>20000</v>
      </c>
    </row>
    <row r="35" ht="12.75">
      <c r="A35" s="12" t="s">
        <v>58</v>
      </c>
    </row>
    <row r="41" ht="12.75"/>
  </sheetData>
  <mergeCells count="1">
    <mergeCell ref="A1:F1"/>
  </mergeCells>
  <printOptions/>
  <pageMargins left="0.75" right="0.75" top="1" bottom="1" header="0.4921259845" footer="0.492125984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F32"/>
  <sheetViews>
    <sheetView workbookViewId="0" topLeftCell="A1">
      <selection activeCell="H6" sqref="H6"/>
    </sheetView>
  </sheetViews>
  <sheetFormatPr defaultColWidth="11.421875" defaultRowHeight="12.75"/>
  <cols>
    <col min="6" max="6" width="29.140625" style="0" customWidth="1"/>
  </cols>
  <sheetData>
    <row r="1" spans="1:6" ht="26.25">
      <c r="A1" s="34" t="s">
        <v>98</v>
      </c>
      <c r="B1" s="34"/>
      <c r="C1" s="34"/>
      <c r="D1" s="34"/>
      <c r="E1" s="34"/>
      <c r="F1" s="34"/>
    </row>
    <row r="4" ht="33.75" customHeight="1"/>
    <row r="6" ht="186.75" customHeight="1"/>
    <row r="8" spans="1:3" ht="38.25">
      <c r="A8" t="s">
        <v>91</v>
      </c>
      <c r="B8" s="1" t="s">
        <v>85</v>
      </c>
      <c r="C8" s="1" t="s">
        <v>86</v>
      </c>
    </row>
    <row r="9" spans="1:3" ht="12.75">
      <c r="A9" t="s">
        <v>92</v>
      </c>
      <c r="B9" t="s">
        <v>87</v>
      </c>
      <c r="C9">
        <v>12.5</v>
      </c>
    </row>
    <row r="10" spans="2:3" ht="12.75">
      <c r="B10" t="s">
        <v>88</v>
      </c>
      <c r="C10">
        <v>13.6</v>
      </c>
    </row>
    <row r="11" spans="2:3" ht="12.75">
      <c r="B11" t="s">
        <v>89</v>
      </c>
      <c r="C11">
        <v>14.8</v>
      </c>
    </row>
    <row r="12" spans="2:3" ht="12.75">
      <c r="B12" t="s">
        <v>90</v>
      </c>
      <c r="C12">
        <v>12.9</v>
      </c>
    </row>
    <row r="13" spans="1:3" ht="12.75">
      <c r="A13" t="s">
        <v>93</v>
      </c>
      <c r="B13" t="s">
        <v>87</v>
      </c>
      <c r="C13">
        <v>11.4</v>
      </c>
    </row>
    <row r="14" spans="2:3" ht="12.75">
      <c r="B14" t="s">
        <v>88</v>
      </c>
      <c r="C14">
        <v>14.5</v>
      </c>
    </row>
    <row r="15" spans="2:3" ht="12.75">
      <c r="B15" t="s">
        <v>89</v>
      </c>
      <c r="C15">
        <v>15.9</v>
      </c>
    </row>
    <row r="16" spans="2:3" ht="12.75">
      <c r="B16" t="s">
        <v>90</v>
      </c>
      <c r="C16">
        <v>14.7</v>
      </c>
    </row>
    <row r="17" spans="1:3" ht="12.75">
      <c r="A17" t="s">
        <v>94</v>
      </c>
      <c r="B17" t="s">
        <v>87</v>
      </c>
      <c r="C17">
        <v>14.3</v>
      </c>
    </row>
    <row r="18" spans="2:3" ht="12.75">
      <c r="B18" t="s">
        <v>88</v>
      </c>
      <c r="C18">
        <v>12</v>
      </c>
    </row>
    <row r="19" spans="2:3" ht="12.75">
      <c r="B19" t="s">
        <v>89</v>
      </c>
      <c r="C19">
        <v>11.9</v>
      </c>
    </row>
    <row r="20" spans="2:3" ht="12.75">
      <c r="B20" t="s">
        <v>90</v>
      </c>
      <c r="C20">
        <v>15.6</v>
      </c>
    </row>
    <row r="21" spans="1:3" ht="12.75">
      <c r="A21" t="s">
        <v>95</v>
      </c>
      <c r="B21" t="s">
        <v>87</v>
      </c>
      <c r="C21">
        <v>13.8</v>
      </c>
    </row>
    <row r="22" spans="2:3" ht="12.75">
      <c r="B22" t="s">
        <v>88</v>
      </c>
      <c r="C22">
        <v>14.8</v>
      </c>
    </row>
    <row r="23" spans="2:3" ht="12.75">
      <c r="B23" t="s">
        <v>89</v>
      </c>
      <c r="C23">
        <v>15.5</v>
      </c>
    </row>
    <row r="24" spans="2:3" ht="12.75">
      <c r="B24" t="s">
        <v>90</v>
      </c>
      <c r="C24">
        <v>16.7</v>
      </c>
    </row>
    <row r="25" spans="1:3" ht="12.75">
      <c r="A25" t="s">
        <v>96</v>
      </c>
      <c r="B25" t="s">
        <v>87</v>
      </c>
      <c r="C25">
        <v>8.5</v>
      </c>
    </row>
    <row r="26" spans="2:3" ht="12.75">
      <c r="B26" t="s">
        <v>88</v>
      </c>
      <c r="C26">
        <v>7.3</v>
      </c>
    </row>
    <row r="27" spans="2:3" ht="12.75">
      <c r="B27" t="s">
        <v>89</v>
      </c>
      <c r="C27">
        <v>3.6</v>
      </c>
    </row>
    <row r="28" spans="2:6" ht="12.75">
      <c r="B28" t="s">
        <v>90</v>
      </c>
      <c r="C28">
        <v>4.9</v>
      </c>
      <c r="F28" t="s">
        <v>100</v>
      </c>
    </row>
    <row r="29" spans="1:4" ht="12.75">
      <c r="A29" t="s">
        <v>97</v>
      </c>
      <c r="B29" t="s">
        <v>87</v>
      </c>
      <c r="D29" t="s">
        <v>99</v>
      </c>
    </row>
    <row r="30" ht="12.75">
      <c r="B30" t="s">
        <v>88</v>
      </c>
    </row>
    <row r="31" ht="12.75">
      <c r="B31" t="s">
        <v>89</v>
      </c>
    </row>
    <row r="32" ht="12.75">
      <c r="B32" t="s">
        <v>90</v>
      </c>
    </row>
    <row r="40" ht="12.75"/>
  </sheetData>
  <mergeCells count="1">
    <mergeCell ref="A1:F1"/>
  </mergeCells>
  <printOptions/>
  <pageMargins left="0.75" right="0.75" top="1" bottom="1" header="0.4921259845" footer="0.4921259845"/>
  <pageSetup cellComments="asDisplayed" horizontalDpi="600" verticalDpi="6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dimension ref="A1:F19"/>
  <sheetViews>
    <sheetView workbookViewId="0" topLeftCell="A1">
      <selection activeCell="H18" sqref="H18"/>
    </sheetView>
  </sheetViews>
  <sheetFormatPr defaultColWidth="11.421875" defaultRowHeight="12.75"/>
  <cols>
    <col min="1" max="1" width="10.7109375" style="0" customWidth="1"/>
    <col min="2" max="2" width="18.7109375" style="0" customWidth="1"/>
    <col min="5" max="5" width="16.7109375" style="0" customWidth="1"/>
  </cols>
  <sheetData>
    <row r="1" spans="1:6" ht="26.25">
      <c r="A1" s="34" t="s">
        <v>81</v>
      </c>
      <c r="B1" s="34"/>
      <c r="C1" s="34"/>
      <c r="D1" s="34"/>
      <c r="E1" s="34"/>
      <c r="F1" s="34"/>
    </row>
    <row r="4" ht="12.75"/>
    <row r="8" spans="1:5" ht="29.25" customHeight="1">
      <c r="A8" s="32" t="s">
        <v>83</v>
      </c>
      <c r="B8" s="32" t="s">
        <v>82</v>
      </c>
      <c r="D8" s="32" t="s">
        <v>83</v>
      </c>
      <c r="E8" s="32" t="s">
        <v>82</v>
      </c>
    </row>
    <row r="9" spans="1:5" ht="12.75">
      <c r="A9">
        <v>1</v>
      </c>
      <c r="B9">
        <v>4.5</v>
      </c>
      <c r="D9">
        <v>9</v>
      </c>
      <c r="E9">
        <v>3.3</v>
      </c>
    </row>
    <row r="10" spans="1:5" ht="12.75">
      <c r="A10">
        <v>2</v>
      </c>
      <c r="B10">
        <v>3.9</v>
      </c>
      <c r="D10">
        <v>10</v>
      </c>
      <c r="E10">
        <v>8.9</v>
      </c>
    </row>
    <row r="11" spans="1:5" ht="12.75">
      <c r="A11">
        <v>3</v>
      </c>
      <c r="B11">
        <v>4.2</v>
      </c>
      <c r="D11">
        <v>11</v>
      </c>
      <c r="E11">
        <v>6.6</v>
      </c>
    </row>
    <row r="12" spans="1:5" ht="12.75">
      <c r="A12">
        <v>4</v>
      </c>
      <c r="B12">
        <v>5.6</v>
      </c>
      <c r="D12">
        <v>12</v>
      </c>
      <c r="E12">
        <v>7.9</v>
      </c>
    </row>
    <row r="13" spans="1:5" ht="12.75">
      <c r="A13">
        <v>5</v>
      </c>
      <c r="B13">
        <v>8.7</v>
      </c>
      <c r="D13">
        <v>13</v>
      </c>
      <c r="E13">
        <v>3.2</v>
      </c>
    </row>
    <row r="14" spans="1:5" ht="12.75">
      <c r="A14">
        <v>6</v>
      </c>
      <c r="B14">
        <v>3.5</v>
      </c>
      <c r="D14">
        <v>14</v>
      </c>
      <c r="E14">
        <v>1.5</v>
      </c>
    </row>
    <row r="15" spans="1:5" ht="12.75">
      <c r="A15">
        <v>7</v>
      </c>
      <c r="B15">
        <v>7.4</v>
      </c>
      <c r="D15">
        <v>15</v>
      </c>
      <c r="E15">
        <v>12.5</v>
      </c>
    </row>
    <row r="16" spans="1:5" ht="12.75">
      <c r="A16">
        <v>8</v>
      </c>
      <c r="B16">
        <v>8.9</v>
      </c>
      <c r="D16">
        <v>16</v>
      </c>
      <c r="E16">
        <v>7.6</v>
      </c>
    </row>
    <row r="17" ht="12.75">
      <c r="A17" t="s">
        <v>65</v>
      </c>
    </row>
    <row r="18" ht="38.25">
      <c r="A18" s="1" t="s">
        <v>84</v>
      </c>
    </row>
    <row r="19" ht="12.75">
      <c r="A19" s="1"/>
    </row>
    <row r="22" ht="12.75"/>
  </sheetData>
  <mergeCells count="1">
    <mergeCell ref="A1:F1"/>
  </mergeCells>
  <printOptions/>
  <pageMargins left="0.75" right="0.75" top="1" bottom="1" header="0.4921259845" footer="0.4921259845"/>
  <pageSetup cellComments="asDisplayed"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G50"/>
  <sheetViews>
    <sheetView workbookViewId="0" topLeftCell="A1">
      <selection activeCell="F20" sqref="F20"/>
    </sheetView>
  </sheetViews>
  <sheetFormatPr defaultColWidth="11.421875" defaultRowHeight="12.75"/>
  <cols>
    <col min="1" max="1" width="14.140625" style="0" customWidth="1"/>
    <col min="4" max="4" width="12.8515625" style="0" bestFit="1" customWidth="1"/>
  </cols>
  <sheetData>
    <row r="1" spans="1:6" ht="26.25">
      <c r="A1" s="34" t="s">
        <v>62</v>
      </c>
      <c r="B1" s="34"/>
      <c r="C1" s="34"/>
      <c r="D1" s="34"/>
      <c r="E1" s="34"/>
      <c r="F1" s="34"/>
    </row>
    <row r="3" ht="12.75"/>
    <row r="11" ht="13.5" thickBot="1">
      <c r="A11" s="12" t="s">
        <v>63</v>
      </c>
    </row>
    <row r="12" ht="14.25" thickBot="1" thickTop="1">
      <c r="A12" s="23" t="s">
        <v>64</v>
      </c>
    </row>
    <row r="13" ht="13.5" thickTop="1">
      <c r="A13" s="21">
        <v>1350.48</v>
      </c>
    </row>
    <row r="14" ht="12.75">
      <c r="A14" s="22">
        <v>418.2</v>
      </c>
    </row>
    <row r="15" ht="12.75">
      <c r="A15" s="22">
        <v>359.4</v>
      </c>
    </row>
    <row r="16" ht="12.75">
      <c r="A16" s="22">
        <v>428.39</v>
      </c>
    </row>
    <row r="17" spans="1:5" ht="12.75">
      <c r="A17" s="22">
        <v>312.78</v>
      </c>
      <c r="E17" s="27"/>
    </row>
    <row r="18" spans="1:5" ht="12.75">
      <c r="A18" s="22">
        <v>518.58</v>
      </c>
      <c r="E18" s="27"/>
    </row>
    <row r="19" ht="12.75">
      <c r="A19" s="22">
        <v>1538.45</v>
      </c>
    </row>
    <row r="20" ht="13.5" thickBot="1">
      <c r="A20" s="20">
        <v>1.38</v>
      </c>
    </row>
    <row r="21" spans="1:2" ht="14.25" thickBot="1" thickTop="1">
      <c r="A21" s="26"/>
      <c r="B21" t="s">
        <v>65</v>
      </c>
    </row>
    <row r="22" spans="1:2" ht="14.25" thickBot="1" thickTop="1">
      <c r="A22" s="24"/>
      <c r="B22" t="s">
        <v>66</v>
      </c>
    </row>
    <row r="23" spans="1:2" ht="14.25" thickBot="1" thickTop="1">
      <c r="A23" s="25"/>
      <c r="B23" t="s">
        <v>101</v>
      </c>
    </row>
    <row r="24" ht="13.5" thickTop="1"/>
    <row r="27" ht="12.75"/>
    <row r="34" spans="1:6" ht="26.25">
      <c r="A34" s="34" t="s">
        <v>67</v>
      </c>
      <c r="B34" s="34"/>
      <c r="C34" s="34"/>
      <c r="D34" s="34"/>
      <c r="E34" s="34"/>
      <c r="F34" s="34"/>
    </row>
    <row r="36" ht="12.75"/>
    <row r="42" ht="12.75">
      <c r="A42" s="12" t="s">
        <v>51</v>
      </c>
    </row>
    <row r="43" spans="1:7" ht="12.75">
      <c r="A43">
        <v>2524.3456</v>
      </c>
      <c r="B43">
        <f>ROUNDDOWN(A43,0)</f>
        <v>2524</v>
      </c>
      <c r="C43" s="9" t="s">
        <v>68</v>
      </c>
      <c r="E43">
        <v>2524.3456</v>
      </c>
      <c r="F43">
        <f>ROUNDDOWN(E43,-1)</f>
        <v>2520</v>
      </c>
      <c r="G43" s="9" t="s">
        <v>70</v>
      </c>
    </row>
    <row r="44" spans="1:7" ht="12.75">
      <c r="A44">
        <v>2524.3456</v>
      </c>
      <c r="B44">
        <f>ROUNDDOWN(A44,1)</f>
        <v>2524.3</v>
      </c>
      <c r="C44" s="9" t="s">
        <v>69</v>
      </c>
      <c r="E44">
        <v>2524.3456</v>
      </c>
      <c r="F44">
        <f>ROUNDDOWN(E44,-3)</f>
        <v>2000</v>
      </c>
      <c r="G44" s="9" t="s">
        <v>71</v>
      </c>
    </row>
    <row r="46" ht="12.75">
      <c r="A46" s="12" t="s">
        <v>74</v>
      </c>
    </row>
    <row r="47" spans="1:4" ht="12.75">
      <c r="A47" t="s">
        <v>73</v>
      </c>
      <c r="D47" s="18">
        <v>168925</v>
      </c>
    </row>
    <row r="48" spans="1:4" ht="12.75">
      <c r="A48" s="9" t="s">
        <v>72</v>
      </c>
      <c r="D48" s="18">
        <v>12100</v>
      </c>
    </row>
    <row r="49" spans="1:4" ht="12.75">
      <c r="A49" s="28" t="s">
        <v>75</v>
      </c>
      <c r="B49" s="28"/>
      <c r="C49" s="28"/>
      <c r="D49" s="30"/>
    </row>
    <row r="50" spans="1:4" ht="13.5" thickBot="1">
      <c r="A50" s="29" t="s">
        <v>76</v>
      </c>
      <c r="B50" s="29"/>
      <c r="C50" s="29"/>
      <c r="D50" s="31"/>
    </row>
    <row r="51" ht="13.5" thickTop="1"/>
    <row r="54" ht="12.75"/>
  </sheetData>
  <mergeCells count="2">
    <mergeCell ref="A1:F1"/>
    <mergeCell ref="A34:F34"/>
  </mergeCells>
  <printOptions/>
  <pageMargins left="0.75" right="0.75" top="1" bottom="1" header="0.4921259845" footer="0.4921259845"/>
  <pageSetup cellComments="asDisplayed"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codeName="Tabelle4"/>
  <dimension ref="A1:F21"/>
  <sheetViews>
    <sheetView workbookViewId="0" topLeftCell="A1">
      <selection activeCell="E35" sqref="E35"/>
    </sheetView>
  </sheetViews>
  <sheetFormatPr defaultColWidth="11.421875" defaultRowHeight="12.75"/>
  <cols>
    <col min="3" max="3" width="18.140625" style="0" customWidth="1"/>
  </cols>
  <sheetData>
    <row r="1" ht="12.75">
      <c r="A1" t="s">
        <v>0</v>
      </c>
    </row>
    <row r="3" spans="1:6" ht="26.25">
      <c r="A3" s="34" t="s">
        <v>36</v>
      </c>
      <c r="B3" s="34"/>
      <c r="C3" s="34"/>
      <c r="D3" s="34"/>
      <c r="E3" s="34"/>
      <c r="F3" s="34"/>
    </row>
    <row r="5" ht="12.75"/>
    <row r="11" ht="12.75">
      <c r="A11" s="12" t="s">
        <v>46</v>
      </c>
    </row>
    <row r="13" ht="12.75">
      <c r="A13" s="12" t="s">
        <v>37</v>
      </c>
    </row>
    <row r="14" spans="1:3" ht="12.75">
      <c r="A14" t="s">
        <v>38</v>
      </c>
      <c r="C14" t="s">
        <v>45</v>
      </c>
    </row>
    <row r="15" spans="1:4" ht="12.75">
      <c r="A15" t="s">
        <v>38</v>
      </c>
      <c r="C15" t="s">
        <v>43</v>
      </c>
      <c r="D15" s="9" t="s">
        <v>48</v>
      </c>
    </row>
    <row r="16" ht="12.75">
      <c r="A16" t="s">
        <v>39</v>
      </c>
    </row>
    <row r="17" spans="1:3" ht="12.75">
      <c r="A17" t="s">
        <v>40</v>
      </c>
      <c r="C17" t="s">
        <v>42</v>
      </c>
    </row>
    <row r="18" spans="1:3" ht="12.75">
      <c r="A18" t="s">
        <v>41</v>
      </c>
      <c r="C18" t="s">
        <v>43</v>
      </c>
    </row>
    <row r="19" ht="12.75">
      <c r="A19" t="s">
        <v>40</v>
      </c>
    </row>
    <row r="20" spans="1:3" ht="12.75">
      <c r="A20" t="s">
        <v>38</v>
      </c>
      <c r="C20" t="s">
        <v>44</v>
      </c>
    </row>
    <row r="21" spans="1:3" ht="12.75">
      <c r="A21" t="s">
        <v>38</v>
      </c>
      <c r="C21" t="s">
        <v>43</v>
      </c>
    </row>
    <row r="25" ht="12.75"/>
  </sheetData>
  <mergeCells count="1">
    <mergeCell ref="A3:F3"/>
  </mergeCells>
  <printOptions/>
  <pageMargins left="0.75" right="0.75" top="1" bottom="1" header="0.4921259845" footer="0.492125984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Seel</dc:creator>
  <cp:keywords/>
  <dc:description/>
  <cp:lastModifiedBy>roland</cp:lastModifiedBy>
  <cp:lastPrinted>2004-11-22T07:23:50Z</cp:lastPrinted>
  <dcterms:created xsi:type="dcterms:W3CDTF">2001-06-17T13:05:28Z</dcterms:created>
  <dcterms:modified xsi:type="dcterms:W3CDTF">2008-02-17T16:45:47Z</dcterms:modified>
  <cp:category/>
  <cp:version/>
  <cp:contentType/>
  <cp:contentStatus/>
</cp:coreProperties>
</file>